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bdav\Desktop\Spark Rental\Content\Infographics\"/>
    </mc:Choice>
  </mc:AlternateContent>
  <xr:revisionPtr revIDLastSave="0" documentId="13_ncr:1_{31310930-6D9B-4AB7-8BC2-FA8A6A032767}" xr6:coauthVersionLast="43" xr6:coauthVersionMax="43" xr10:uidLastSave="{00000000-0000-0000-0000-000000000000}"/>
  <bookViews>
    <workbookView xWindow="-110" yWindow="-110" windowWidth="19420" windowHeight="10420" xr2:uid="{984BF67B-91E0-4514-AE76-252C6E490080}"/>
  </bookViews>
  <sheets>
    <sheet name="1. Job Growth Rate" sheetId="6" r:id="rId1"/>
    <sheet name="2. Population Growth" sheetId="9" r:id="rId2"/>
    <sheet name="3. Affordability" sheetId="10" r:id="rId3"/>
    <sheet name="4. GRM" sheetId="11" r:id="rId4"/>
    <sheet name="5. Cap Rate" sheetId="12" r:id="rId5"/>
    <sheet name="6. Rent Growth" sheetId="13" r:id="rId6"/>
    <sheet name="7. SparkRental Picks" sheetId="14" r:id="rId7"/>
    <sheet name="8. Airbnb Cap Rate" sheetId="15" r:id="rId8"/>
    <sheet name="Raw Data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5" l="1"/>
  <c r="J11" i="15"/>
  <c r="K9" i="15"/>
  <c r="J9" i="15"/>
  <c r="K7" i="15"/>
  <c r="J7" i="15"/>
  <c r="K8" i="15"/>
  <c r="J8" i="15"/>
  <c r="K6" i="15"/>
  <c r="J6" i="15"/>
  <c r="K5" i="15"/>
  <c r="J5" i="15"/>
  <c r="K2" i="15"/>
  <c r="J2" i="15"/>
  <c r="K3" i="15"/>
  <c r="K4" i="15"/>
  <c r="K10" i="15"/>
  <c r="J10" i="15"/>
  <c r="J8" i="14" l="1"/>
  <c r="I8" i="14"/>
  <c r="J3" i="14"/>
  <c r="I3" i="14"/>
  <c r="J9" i="14"/>
  <c r="J13" i="14"/>
  <c r="I13" i="14"/>
  <c r="J2" i="14"/>
  <c r="J15" i="14"/>
  <c r="I15" i="14"/>
  <c r="J14" i="14"/>
  <c r="I14" i="14"/>
  <c r="J12" i="14"/>
  <c r="I12" i="14"/>
  <c r="J7" i="14"/>
  <c r="J16" i="14"/>
  <c r="I16" i="14"/>
  <c r="J5" i="14"/>
  <c r="I5" i="14"/>
  <c r="J11" i="14"/>
  <c r="I11" i="14"/>
  <c r="J10" i="14"/>
  <c r="I10" i="14"/>
  <c r="J6" i="14"/>
  <c r="I6" i="14"/>
  <c r="J4" i="14"/>
  <c r="I4" i="14"/>
  <c r="J6" i="13"/>
  <c r="B6" i="13"/>
  <c r="J4" i="13"/>
  <c r="B4" i="13"/>
  <c r="J7" i="13"/>
  <c r="B7" i="13"/>
  <c r="J5" i="13"/>
  <c r="B5" i="13"/>
  <c r="J10" i="13"/>
  <c r="J11" i="13"/>
  <c r="B11" i="13"/>
  <c r="J3" i="13"/>
  <c r="B3" i="13"/>
  <c r="J9" i="13"/>
  <c r="B9" i="13"/>
  <c r="J2" i="13"/>
  <c r="J8" i="13"/>
  <c r="B8" i="13"/>
  <c r="L6" i="12"/>
  <c r="K6" i="12"/>
  <c r="L10" i="12"/>
  <c r="K10" i="12"/>
  <c r="L4" i="12"/>
  <c r="K4" i="12"/>
  <c r="L2" i="12"/>
  <c r="L3" i="12"/>
  <c r="L5" i="12"/>
  <c r="L8" i="12"/>
  <c r="K8" i="12"/>
  <c r="L9" i="12"/>
  <c r="K9" i="12"/>
  <c r="L11" i="12"/>
  <c r="K11" i="12"/>
  <c r="L7" i="12"/>
  <c r="K7" i="12"/>
  <c r="B2" i="11"/>
  <c r="J2" i="11"/>
  <c r="B9" i="11"/>
  <c r="J9" i="11"/>
  <c r="B10" i="11"/>
  <c r="J10" i="11"/>
  <c r="B8" i="11"/>
  <c r="J8" i="11"/>
  <c r="B4" i="11"/>
  <c r="J4" i="11"/>
  <c r="B11" i="11"/>
  <c r="J11" i="11"/>
  <c r="B5" i="11"/>
  <c r="J5" i="11"/>
  <c r="B3" i="11"/>
  <c r="B6" i="11"/>
  <c r="B7" i="11"/>
  <c r="J7" i="11"/>
  <c r="J3" i="10"/>
  <c r="I3" i="10"/>
  <c r="J9" i="10"/>
  <c r="J7" i="10"/>
  <c r="I7" i="10"/>
  <c r="J8" i="10"/>
  <c r="I8" i="10"/>
  <c r="J2" i="10"/>
  <c r="I2" i="10"/>
  <c r="J6" i="10"/>
  <c r="I6" i="10"/>
  <c r="J10" i="10"/>
  <c r="J4" i="10"/>
  <c r="I4" i="10"/>
  <c r="J5" i="10"/>
  <c r="J11" i="10"/>
  <c r="J10" i="9"/>
  <c r="J6" i="9"/>
  <c r="I6" i="9"/>
  <c r="J4" i="9"/>
  <c r="I4" i="9"/>
  <c r="J7" i="9"/>
  <c r="I7" i="9"/>
  <c r="J11" i="9"/>
  <c r="I11" i="9"/>
  <c r="J9" i="9"/>
  <c r="I9" i="9"/>
  <c r="J3" i="9"/>
  <c r="J8" i="9"/>
  <c r="I8" i="9"/>
  <c r="J2" i="9"/>
  <c r="I2" i="9"/>
  <c r="J5" i="9"/>
  <c r="I5" i="9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J3" i="6"/>
  <c r="I3" i="6"/>
  <c r="J2" i="6"/>
  <c r="I2" i="6"/>
  <c r="I9" i="1" l="1"/>
  <c r="J9" i="1"/>
  <c r="I31" i="1"/>
  <c r="J31" i="1"/>
  <c r="I21" i="1"/>
  <c r="J21" i="1"/>
  <c r="J27" i="1"/>
  <c r="I27" i="1"/>
  <c r="I10" i="1"/>
  <c r="J10" i="1"/>
  <c r="I26" i="1"/>
  <c r="J26" i="1"/>
  <c r="I14" i="1"/>
  <c r="J14" i="1"/>
  <c r="I2" i="1"/>
  <c r="J2" i="1"/>
  <c r="I4" i="1"/>
  <c r="J4" i="1"/>
  <c r="I3" i="1"/>
  <c r="J3" i="1"/>
  <c r="I6" i="1"/>
  <c r="J6" i="1"/>
  <c r="I13" i="1"/>
  <c r="J13" i="1"/>
  <c r="I8" i="1"/>
  <c r="J8" i="1"/>
  <c r="I30" i="1"/>
  <c r="J30" i="1"/>
  <c r="I43" i="1"/>
  <c r="J43" i="1"/>
  <c r="I62" i="1"/>
  <c r="J62" i="1"/>
  <c r="I52" i="1"/>
  <c r="J52" i="1"/>
  <c r="I55" i="1"/>
  <c r="J55" i="1"/>
  <c r="I12" i="1"/>
  <c r="J12" i="1"/>
  <c r="I25" i="1"/>
  <c r="J25" i="1"/>
  <c r="I29" i="1"/>
  <c r="J29" i="1"/>
  <c r="I20" i="1"/>
  <c r="J20" i="1"/>
  <c r="I24" i="1"/>
  <c r="J24" i="1"/>
  <c r="I17" i="1"/>
  <c r="J17" i="1"/>
  <c r="I19" i="1"/>
  <c r="J19" i="1"/>
  <c r="I51" i="1"/>
  <c r="J51" i="1"/>
  <c r="I28" i="1"/>
  <c r="J28" i="1"/>
  <c r="J35" i="1"/>
  <c r="I22" i="1"/>
  <c r="J22" i="1"/>
  <c r="I61" i="1"/>
  <c r="J61" i="1"/>
  <c r="I18" i="1"/>
  <c r="J18" i="1"/>
  <c r="I59" i="1"/>
  <c r="J59" i="1"/>
  <c r="I50" i="1"/>
  <c r="J50" i="1"/>
  <c r="I11" i="1"/>
  <c r="J11" i="1"/>
  <c r="I53" i="1"/>
  <c r="J53" i="1"/>
  <c r="I32" i="1"/>
  <c r="J32" i="1"/>
  <c r="I58" i="1"/>
  <c r="J58" i="1"/>
  <c r="I68" i="1"/>
  <c r="J68" i="1"/>
  <c r="I34" i="1"/>
  <c r="J34" i="1"/>
  <c r="I47" i="1"/>
  <c r="J47" i="1"/>
  <c r="I60" i="1"/>
  <c r="J60" i="1"/>
  <c r="I54" i="1"/>
  <c r="I48" i="1"/>
  <c r="J54" i="1"/>
  <c r="J48" i="1"/>
  <c r="I7" i="1"/>
  <c r="J7" i="1"/>
  <c r="I45" i="1"/>
  <c r="J45" i="1"/>
  <c r="I65" i="1"/>
  <c r="J65" i="1"/>
  <c r="I36" i="1"/>
  <c r="J36" i="1"/>
  <c r="J15" i="1"/>
  <c r="I37" i="1"/>
  <c r="J37" i="1"/>
  <c r="I67" i="1"/>
  <c r="J67" i="1"/>
  <c r="I5" i="1"/>
  <c r="J5" i="1"/>
  <c r="I42" i="1"/>
  <c r="J42" i="1"/>
  <c r="I40" i="1"/>
  <c r="J40" i="1"/>
  <c r="J49" i="1"/>
  <c r="I49" i="1"/>
  <c r="I46" i="1"/>
  <c r="J46" i="1"/>
  <c r="J44" i="1"/>
  <c r="I39" i="1"/>
  <c r="J39" i="1"/>
  <c r="I64" i="1"/>
  <c r="J64" i="1"/>
  <c r="I23" i="1"/>
  <c r="J23" i="1"/>
  <c r="I66" i="1"/>
  <c r="J66" i="1"/>
  <c r="J63" i="1"/>
  <c r="I16" i="1"/>
  <c r="I56" i="1"/>
  <c r="J56" i="1"/>
  <c r="J38" i="1"/>
  <c r="I38" i="1"/>
  <c r="J33" i="1"/>
  <c r="I33" i="1"/>
  <c r="J41" i="1"/>
  <c r="J57" i="1"/>
  <c r="J16" i="1"/>
</calcChain>
</file>

<file path=xl/sharedStrings.xml><?xml version="1.0" encoding="utf-8"?>
<sst xmlns="http://schemas.openxmlformats.org/spreadsheetml/2006/main" count="382" uniqueCount="114">
  <si>
    <t>Indianapolis</t>
  </si>
  <si>
    <t>Columbia, SC</t>
  </si>
  <si>
    <t>Huntsville, AL</t>
  </si>
  <si>
    <t>City</t>
  </si>
  <si>
    <t>GRM</t>
  </si>
  <si>
    <t>Home Price</t>
  </si>
  <si>
    <t>Population Growth 2010-2018</t>
  </si>
  <si>
    <t>Midland, TX</t>
  </si>
  <si>
    <t>St. George, UT</t>
  </si>
  <si>
    <t>Greeley, CO</t>
  </si>
  <si>
    <t>Bend-Redmond, OR</t>
  </si>
  <si>
    <t>Kansas City, MO</t>
  </si>
  <si>
    <t>Job Growth YoY</t>
  </si>
  <si>
    <t>Unemployment Rate</t>
  </si>
  <si>
    <t>NA</t>
  </si>
  <si>
    <t>Milwaukee-Waukesha-West Allis</t>
  </si>
  <si>
    <t>Nationwide</t>
  </si>
  <si>
    <t>Houston-The Woodlands-Sugar Land</t>
  </si>
  <si>
    <t>San Antonio-New Braunfels</t>
  </si>
  <si>
    <t>Austin-Round Rock</t>
  </si>
  <si>
    <t>Fort Collins</t>
  </si>
  <si>
    <t>Nashville-Davidson--Murfreesboro--Franklin</t>
  </si>
  <si>
    <t>Baltimore-Towson-Columbia</t>
  </si>
  <si>
    <t>YoY Price Growth</t>
  </si>
  <si>
    <t>Rent</t>
  </si>
  <si>
    <t>Rent in Apr. '18</t>
  </si>
  <si>
    <t>Myrtle Beach-Conway, SC</t>
  </si>
  <si>
    <t>Charleston, SC</t>
  </si>
  <si>
    <t>YoY Rent Growth</t>
  </si>
  <si>
    <t>Fargo</t>
  </si>
  <si>
    <t>New Orleans, LA</t>
  </si>
  <si>
    <t>Greenville-Anderson-Mauldin, SC</t>
  </si>
  <si>
    <t>Cape Coral/Fort Meyers, FL</t>
  </si>
  <si>
    <t>Gainesville, GA</t>
  </si>
  <si>
    <t>Idaho Falls, ID</t>
  </si>
  <si>
    <t>Asheville, NC</t>
  </si>
  <si>
    <t>Reno, NV</t>
  </si>
  <si>
    <t>Ogden-Clearfield, UT</t>
  </si>
  <si>
    <t>Provo-Orem, UT</t>
  </si>
  <si>
    <t>Kennewick-Richland, WA</t>
  </si>
  <si>
    <t>Walla Walla, WA</t>
  </si>
  <si>
    <t>Lake Havasu City-Kingman, AZ</t>
  </si>
  <si>
    <t>Phoenix-Mesa-Scottsdale, AZ</t>
  </si>
  <si>
    <t>Fresno, CA</t>
  </si>
  <si>
    <t>Salinas, CA</t>
  </si>
  <si>
    <t>Grand Junction, CO</t>
  </si>
  <si>
    <t>Palm Bay-Melbourne-Titusville, FL</t>
  </si>
  <si>
    <t>Port St. Lucie, FL</t>
  </si>
  <si>
    <t>Punta Gorda, FL</t>
  </si>
  <si>
    <t>Sebastian-Vero Beach, FL</t>
  </si>
  <si>
    <t>Boise, ID</t>
  </si>
  <si>
    <t>Coeur d'Alene, ID</t>
  </si>
  <si>
    <t>Fayetteville-Springdale-Rogers, AR-MO</t>
  </si>
  <si>
    <t>Hilton Head Island-Bluffton-Beaufort, SC</t>
  </si>
  <si>
    <t>Lakeland-Winter Haven, FL</t>
  </si>
  <si>
    <t>North Port-Sarasota-Bradenton, FL</t>
  </si>
  <si>
    <t>Odessa, TX</t>
  </si>
  <si>
    <t>Sioux Falls, SD</t>
  </si>
  <si>
    <t>Wilmington, NC</t>
  </si>
  <si>
    <t>Auburn-Opelika, AL</t>
  </si>
  <si>
    <t>Denver-Aurora-Lakewood?</t>
  </si>
  <si>
    <t>Cincinnati-Dayton, OH</t>
  </si>
  <si>
    <t>Des Moines, IA</t>
  </si>
  <si>
    <t>Wichita, KS</t>
  </si>
  <si>
    <t>Birmingham, AL</t>
  </si>
  <si>
    <t>Omaha, NE</t>
  </si>
  <si>
    <t>12.5 (AR)</t>
  </si>
  <si>
    <t>1-Year Forecast</t>
  </si>
  <si>
    <t>Fort Worth/Arlington/Dallas, TX</t>
  </si>
  <si>
    <t>Raleigh, NC</t>
  </si>
  <si>
    <t>Orlando-Kissimmee-Sandford, FL</t>
  </si>
  <si>
    <t>City for Cap Rate if Multiple</t>
  </si>
  <si>
    <t>Austin</t>
  </si>
  <si>
    <t>Bend</t>
  </si>
  <si>
    <t>Lakeland</t>
  </si>
  <si>
    <t>Cape Coral</t>
  </si>
  <si>
    <t>Orlando</t>
  </si>
  <si>
    <t>Fayetteville</t>
  </si>
  <si>
    <t>Houston</t>
  </si>
  <si>
    <t>Orem</t>
  </si>
  <si>
    <t>Bradenton</t>
  </si>
  <si>
    <t>Opelika</t>
  </si>
  <si>
    <t>Charlotte</t>
  </si>
  <si>
    <t>Phoenix</t>
  </si>
  <si>
    <t>Nashville</t>
  </si>
  <si>
    <t>Seattle</t>
  </si>
  <si>
    <t>Sebastian</t>
  </si>
  <si>
    <t>Ogden</t>
  </si>
  <si>
    <t>Tampa</t>
  </si>
  <si>
    <t>Palm Bay</t>
  </si>
  <si>
    <t>Grand Rapids</t>
  </si>
  <si>
    <t>Lake Havasu City</t>
  </si>
  <si>
    <t>Baltimore</t>
  </si>
  <si>
    <t>Milwaukee</t>
  </si>
  <si>
    <t>Richland</t>
  </si>
  <si>
    <t>Beaufort</t>
  </si>
  <si>
    <t>Arlington</t>
  </si>
  <si>
    <t>Dayton</t>
  </si>
  <si>
    <t>Bismarck, ND</t>
  </si>
  <si>
    <t>Charlotte-Concord-Gastonia, NC</t>
  </si>
  <si>
    <t>Lakewood</t>
  </si>
  <si>
    <t>Seattle-Tacoma, WA</t>
  </si>
  <si>
    <t>Jacksonville, FL</t>
  </si>
  <si>
    <t>Tampa-St. Petersburg, FL</t>
  </si>
  <si>
    <t>Columbus, OH</t>
  </si>
  <si>
    <t>Grand Rapids-Wyoming, MI</t>
  </si>
  <si>
    <t>Richmond, VA</t>
  </si>
  <si>
    <t>Anderson</t>
  </si>
  <si>
    <t>Winston-Salem, NC</t>
  </si>
  <si>
    <t>Cap Rate (Traditional)</t>
  </si>
  <si>
    <t>Cap Rate (Airbnb)</t>
  </si>
  <si>
    <t>Cap Rate (other data source)</t>
  </si>
  <si>
    <t>State Law Rating</t>
  </si>
  <si>
    <t>Fargo,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</si>
</sst>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right"/>
    </xf>
    <xf numFmtId="6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/>
    <xf numFmtId="6" fontId="0" fillId="0" borderId="0" xfId="0" applyNumberFormat="1" applyFont="1" applyAlignment="1">
      <alignment horizontal="left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21CB-1DCD-4C51-ACF9-3946CF35C7C9}">
  <sheetPr codeName="Sheet4"/>
  <dimension ref="A1:AE7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5.54296875" style="19" customWidth="1"/>
    <col min="2" max="2" width="16.54296875" style="19" customWidth="1"/>
    <col min="3" max="3" width="17.453125" style="19" customWidth="1"/>
    <col min="4" max="4" width="19.453125" style="19" customWidth="1"/>
    <col min="5" max="5" width="13.1796875" style="19" customWidth="1"/>
    <col min="6" max="6" width="13.26953125" style="19" customWidth="1"/>
    <col min="7" max="7" width="11.1796875" style="19" bestFit="1" customWidth="1"/>
    <col min="8" max="8" width="8.7265625" style="19"/>
    <col min="9" max="9" width="10.81640625" style="19" customWidth="1"/>
    <col min="10" max="10" width="8.7265625" style="19"/>
    <col min="11" max="12" width="14.453125" style="14" customWidth="1"/>
    <col min="13" max="13" width="14.453125" style="19" customWidth="1"/>
    <col min="14" max="14" width="16" style="11" customWidth="1"/>
    <col min="16" max="22" width="8.7265625" style="19"/>
    <col min="24" max="26" width="16" style="11" customWidth="1"/>
    <col min="27" max="27" width="8.7265625" style="19"/>
    <col min="28" max="28" width="16.54296875" style="19" customWidth="1"/>
    <col min="29" max="29" width="8.7265625" style="19"/>
    <col min="31" max="31" width="9" style="19" customWidth="1"/>
    <col min="32" max="16384" width="8.7265625" style="19"/>
  </cols>
  <sheetData>
    <row r="1" spans="1:31" s="2" customFormat="1" x14ac:dyDescent="0.35">
      <c r="A1" s="2" t="s">
        <v>3</v>
      </c>
      <c r="B1" s="2" t="s">
        <v>12</v>
      </c>
      <c r="C1" s="2" t="s">
        <v>13</v>
      </c>
      <c r="D1" s="2" t="s">
        <v>6</v>
      </c>
      <c r="E1" s="2" t="s">
        <v>5</v>
      </c>
      <c r="F1" s="2" t="s">
        <v>23</v>
      </c>
      <c r="G1" s="2" t="s">
        <v>67</v>
      </c>
      <c r="H1" s="2" t="s">
        <v>24</v>
      </c>
      <c r="I1" s="2" t="s">
        <v>28</v>
      </c>
      <c r="J1" s="2" t="s">
        <v>4</v>
      </c>
      <c r="K1" s="2" t="s">
        <v>110</v>
      </c>
      <c r="L1" s="2" t="s">
        <v>109</v>
      </c>
      <c r="M1" s="2" t="s">
        <v>71</v>
      </c>
      <c r="N1" s="9" t="s">
        <v>112</v>
      </c>
      <c r="V1" s="2" t="s">
        <v>25</v>
      </c>
      <c r="X1" s="9"/>
      <c r="Y1" s="9"/>
      <c r="Z1" s="9"/>
      <c r="AE1" s="2" t="s">
        <v>111</v>
      </c>
    </row>
    <row r="2" spans="1:31" x14ac:dyDescent="0.35">
      <c r="A2" s="20" t="s">
        <v>36</v>
      </c>
      <c r="B2" s="3">
        <v>5.5999999999999994E-2</v>
      </c>
      <c r="C2" s="3">
        <v>2.8999999999999998E-2</v>
      </c>
      <c r="D2" s="3">
        <v>0.10400000000000001</v>
      </c>
      <c r="E2" s="8">
        <v>370200</v>
      </c>
      <c r="F2" s="3">
        <v>6.2E-2</v>
      </c>
      <c r="G2" s="3">
        <v>2.7E-2</v>
      </c>
      <c r="H2" s="8">
        <v>1789</v>
      </c>
      <c r="I2" s="3">
        <f t="shared" ref="I2:I11" si="0">(H2-V2)/V2</f>
        <v>5.4213317619328225E-2</v>
      </c>
      <c r="J2" s="19">
        <f t="shared" ref="J2:J11" si="1">E2/(H2*12)</f>
        <v>17.244270542202347</v>
      </c>
      <c r="K2" s="21">
        <v>3.03</v>
      </c>
      <c r="L2" s="24">
        <v>0.67</v>
      </c>
      <c r="M2" s="20"/>
      <c r="N2" s="11">
        <v>65</v>
      </c>
      <c r="V2" s="8">
        <v>1697</v>
      </c>
      <c r="AB2" s="3"/>
    </row>
    <row r="3" spans="1:31" x14ac:dyDescent="0.35">
      <c r="A3" s="20" t="s">
        <v>33</v>
      </c>
      <c r="B3" s="3">
        <v>5.1999999999999998E-2</v>
      </c>
      <c r="C3" s="3">
        <v>2.5000000000000001E-2</v>
      </c>
      <c r="D3" s="3">
        <v>0.125</v>
      </c>
      <c r="E3" s="8">
        <v>182600</v>
      </c>
      <c r="F3" s="3">
        <v>5.2000000000000005E-2</v>
      </c>
      <c r="G3" s="3">
        <v>1.9E-2</v>
      </c>
      <c r="H3" s="8">
        <v>1365</v>
      </c>
      <c r="I3" s="3">
        <f t="shared" si="0"/>
        <v>5.1617873651771957E-2</v>
      </c>
      <c r="J3" s="19">
        <f t="shared" si="1"/>
        <v>11.147741147741147</v>
      </c>
      <c r="K3" s="21">
        <v>3.34</v>
      </c>
      <c r="L3" s="24">
        <v>1.05</v>
      </c>
      <c r="M3" s="20"/>
      <c r="N3" s="11">
        <v>25</v>
      </c>
      <c r="V3" s="8">
        <v>1298</v>
      </c>
      <c r="AB3" s="3"/>
    </row>
    <row r="4" spans="1:31" x14ac:dyDescent="0.35">
      <c r="A4" s="20" t="s">
        <v>34</v>
      </c>
      <c r="B4" s="3">
        <v>4.5999999999999999E-2</v>
      </c>
      <c r="C4" s="3">
        <v>2.1000000000000001E-2</v>
      </c>
      <c r="D4" s="3">
        <v>0.11699999999999999</v>
      </c>
      <c r="E4" s="8">
        <v>202800</v>
      </c>
      <c r="F4" s="3">
        <v>0.124</v>
      </c>
      <c r="G4" s="3">
        <v>6.7000000000000004E-2</v>
      </c>
      <c r="H4" s="8">
        <v>1151</v>
      </c>
      <c r="I4" s="3">
        <f t="shared" si="0"/>
        <v>6.8709377901578453E-2</v>
      </c>
      <c r="J4" s="19">
        <f t="shared" si="1"/>
        <v>14.682884448305821</v>
      </c>
      <c r="K4" s="21">
        <v>2.65</v>
      </c>
      <c r="L4" s="24">
        <v>1.74</v>
      </c>
      <c r="M4" s="20"/>
      <c r="N4" s="11">
        <v>27.5</v>
      </c>
      <c r="V4" s="8">
        <v>1077</v>
      </c>
      <c r="AB4" s="3"/>
    </row>
    <row r="5" spans="1:31" x14ac:dyDescent="0.35">
      <c r="A5" s="20" t="s">
        <v>8</v>
      </c>
      <c r="B5" s="3">
        <v>4.3999999999999997E-2</v>
      </c>
      <c r="C5" s="3">
        <v>2.8999999999999998E-2</v>
      </c>
      <c r="D5" s="3">
        <v>0.24099999999999999</v>
      </c>
      <c r="E5" s="8">
        <v>307100</v>
      </c>
      <c r="F5" s="3">
        <v>0.11800000000000001</v>
      </c>
      <c r="G5" s="3">
        <v>0.05</v>
      </c>
      <c r="H5" s="8">
        <v>1505</v>
      </c>
      <c r="I5" s="3">
        <f t="shared" si="0"/>
        <v>3.9364640883977897E-2</v>
      </c>
      <c r="J5" s="19">
        <f t="shared" si="1"/>
        <v>17.004429678848282</v>
      </c>
      <c r="K5" s="17">
        <v>1.95</v>
      </c>
      <c r="L5" s="17">
        <v>0.85</v>
      </c>
      <c r="M5" s="13"/>
      <c r="N5" s="11">
        <v>47.5</v>
      </c>
      <c r="V5" s="8">
        <v>1448</v>
      </c>
      <c r="AB5" s="3"/>
      <c r="AE5" s="19" t="s">
        <v>14</v>
      </c>
    </row>
    <row r="6" spans="1:31" x14ac:dyDescent="0.35">
      <c r="A6" s="20" t="s">
        <v>37</v>
      </c>
      <c r="B6" s="3">
        <v>4.0999999999999995E-2</v>
      </c>
      <c r="C6" s="3">
        <v>2.7000000000000003E-2</v>
      </c>
      <c r="D6" s="3">
        <v>0.13</v>
      </c>
      <c r="E6" s="8">
        <v>318700</v>
      </c>
      <c r="F6" s="3">
        <v>0.161</v>
      </c>
      <c r="G6" s="3">
        <v>8.8000000000000009E-2</v>
      </c>
      <c r="H6" s="8">
        <v>1533</v>
      </c>
      <c r="I6" s="3">
        <f t="shared" si="0"/>
        <v>6.2370062370062374E-2</v>
      </c>
      <c r="J6" s="19">
        <f t="shared" si="1"/>
        <v>17.324418351815613</v>
      </c>
      <c r="K6" s="21">
        <v>3.46</v>
      </c>
      <c r="L6" s="24">
        <v>1.35</v>
      </c>
      <c r="M6" s="20" t="s">
        <v>87</v>
      </c>
      <c r="N6" s="11">
        <v>47.5</v>
      </c>
      <c r="V6" s="8">
        <v>1443</v>
      </c>
      <c r="AB6" s="3"/>
    </row>
    <row r="7" spans="1:31" x14ac:dyDescent="0.35">
      <c r="A7" s="20" t="s">
        <v>26</v>
      </c>
      <c r="B7" s="3">
        <v>0.04</v>
      </c>
      <c r="C7" s="3">
        <v>3.9E-2</v>
      </c>
      <c r="D7" s="3">
        <v>0.27100000000000002</v>
      </c>
      <c r="E7" s="8">
        <v>194100</v>
      </c>
      <c r="F7" s="3">
        <v>5.0999999999999997E-2</v>
      </c>
      <c r="G7" s="3">
        <v>3.7999999999999999E-2</v>
      </c>
      <c r="H7" s="8">
        <v>1324</v>
      </c>
      <c r="I7" s="3">
        <f t="shared" si="0"/>
        <v>2.9548989113530325E-2</v>
      </c>
      <c r="J7" s="19">
        <f t="shared" si="1"/>
        <v>12.216767371601209</v>
      </c>
      <c r="K7" s="17">
        <v>2.9</v>
      </c>
      <c r="L7" s="17">
        <v>2.89</v>
      </c>
      <c r="M7" s="13"/>
      <c r="N7" s="11">
        <v>42.5</v>
      </c>
      <c r="V7" s="8">
        <v>1286</v>
      </c>
      <c r="AB7" s="3"/>
      <c r="AE7" s="19" t="s">
        <v>14</v>
      </c>
    </row>
    <row r="8" spans="1:31" x14ac:dyDescent="0.35">
      <c r="A8" s="20" t="s">
        <v>49</v>
      </c>
      <c r="B8" s="3">
        <v>3.9E-2</v>
      </c>
      <c r="C8" s="3">
        <v>3.4000000000000002E-2</v>
      </c>
      <c r="D8" s="3">
        <v>0.14000000000000001</v>
      </c>
      <c r="E8" s="8">
        <v>219100</v>
      </c>
      <c r="F8" s="3">
        <v>0.04</v>
      </c>
      <c r="G8" s="3">
        <v>4.0000000000000001E-3</v>
      </c>
      <c r="H8" s="8">
        <v>1583</v>
      </c>
      <c r="I8" s="3">
        <f t="shared" si="0"/>
        <v>2.992843201040989E-2</v>
      </c>
      <c r="J8" s="19">
        <f t="shared" si="1"/>
        <v>11.534007159401979</v>
      </c>
      <c r="K8" s="21">
        <v>4.4000000000000004</v>
      </c>
      <c r="L8" s="24">
        <v>2.42</v>
      </c>
      <c r="M8" s="20" t="s">
        <v>86</v>
      </c>
      <c r="N8" s="11">
        <v>35</v>
      </c>
      <c r="V8" s="8">
        <v>1537</v>
      </c>
      <c r="AB8" s="3"/>
    </row>
    <row r="9" spans="1:31" x14ac:dyDescent="0.35">
      <c r="A9" s="20" t="s">
        <v>40</v>
      </c>
      <c r="B9" s="3">
        <v>3.9E-2</v>
      </c>
      <c r="C9" s="3">
        <v>5.0999999999999997E-2</v>
      </c>
      <c r="D9" s="3">
        <v>3.4000000000000002E-2</v>
      </c>
      <c r="E9" s="8">
        <v>248400</v>
      </c>
      <c r="F9" s="3">
        <v>0.13</v>
      </c>
      <c r="G9" s="3">
        <v>7.2999999999999995E-2</v>
      </c>
      <c r="H9" s="8">
        <v>1326</v>
      </c>
      <c r="I9" s="3">
        <f t="shared" si="0"/>
        <v>-2.257336343115124E-3</v>
      </c>
      <c r="J9" s="19">
        <f t="shared" si="1"/>
        <v>15.610859728506787</v>
      </c>
      <c r="K9" s="21">
        <v>5.37</v>
      </c>
      <c r="L9" s="24">
        <v>1.64</v>
      </c>
      <c r="M9" s="20"/>
      <c r="N9" s="11">
        <v>62.5</v>
      </c>
      <c r="V9" s="8">
        <v>1329</v>
      </c>
      <c r="AB9" s="3"/>
    </row>
    <row r="10" spans="1:31" x14ac:dyDescent="0.35">
      <c r="A10" s="20" t="s">
        <v>43</v>
      </c>
      <c r="B10" s="3">
        <v>3.7999999999999999E-2</v>
      </c>
      <c r="C10" s="3">
        <v>7.6999999999999999E-2</v>
      </c>
      <c r="D10" s="3">
        <v>6.9000000000000006E-2</v>
      </c>
      <c r="E10" s="8">
        <v>242500</v>
      </c>
      <c r="F10" s="3">
        <v>6.5000000000000002E-2</v>
      </c>
      <c r="G10" s="3">
        <v>3.6000000000000004E-2</v>
      </c>
      <c r="H10" s="8">
        <v>1366</v>
      </c>
      <c r="I10" s="3">
        <f t="shared" si="0"/>
        <v>2.5525525525525526E-2</v>
      </c>
      <c r="J10" s="19">
        <f t="shared" si="1"/>
        <v>14.793801854563201</v>
      </c>
      <c r="K10" s="21">
        <v>4.1100000000000003</v>
      </c>
      <c r="L10" s="24">
        <v>0.43</v>
      </c>
      <c r="M10" s="20"/>
      <c r="N10" s="11">
        <v>60</v>
      </c>
      <c r="V10" s="8">
        <v>1332</v>
      </c>
      <c r="AB10" s="3"/>
    </row>
    <row r="11" spans="1:31" x14ac:dyDescent="0.35">
      <c r="A11" s="20" t="s">
        <v>32</v>
      </c>
      <c r="B11" s="3">
        <v>3.6999999999999998E-2</v>
      </c>
      <c r="C11" s="3">
        <v>2.7999999999999997E-2</v>
      </c>
      <c r="D11" s="3">
        <v>0.216</v>
      </c>
      <c r="E11" s="8">
        <v>229800</v>
      </c>
      <c r="F11" s="3">
        <v>1.3000000000000001E-2</v>
      </c>
      <c r="G11" s="3">
        <v>-8.0000000000000002E-3</v>
      </c>
      <c r="H11" s="8">
        <v>1739</v>
      </c>
      <c r="I11" s="3">
        <f t="shared" si="0"/>
        <v>1.5178050204319907E-2</v>
      </c>
      <c r="J11" s="19">
        <f t="shared" si="1"/>
        <v>11.012075905692926</v>
      </c>
      <c r="K11" s="22">
        <v>3.54</v>
      </c>
      <c r="L11" s="22">
        <v>1.38</v>
      </c>
      <c r="M11" s="13" t="s">
        <v>75</v>
      </c>
      <c r="N11" s="11">
        <v>35</v>
      </c>
      <c r="V11" s="8">
        <v>1713</v>
      </c>
      <c r="AB11" s="3"/>
      <c r="AE11" s="19" t="s">
        <v>14</v>
      </c>
    </row>
    <row r="12" spans="1:31" x14ac:dyDescent="0.35">
      <c r="O12" s="19"/>
      <c r="W12" s="19"/>
      <c r="AD12" s="19"/>
    </row>
    <row r="13" spans="1:31" x14ac:dyDescent="0.35">
      <c r="O13" s="19"/>
      <c r="W13" s="19"/>
      <c r="AD13" s="19"/>
    </row>
    <row r="14" spans="1:31" x14ac:dyDescent="0.35">
      <c r="O14" s="19"/>
      <c r="W14" s="19"/>
      <c r="AD14" s="19"/>
    </row>
    <row r="15" spans="1:31" x14ac:dyDescent="0.35">
      <c r="O15" s="19"/>
      <c r="W15" s="19"/>
      <c r="AD15" s="19"/>
    </row>
    <row r="16" spans="1:31" x14ac:dyDescent="0.35">
      <c r="O16" s="19"/>
      <c r="W16" s="19"/>
      <c r="AD16" s="19"/>
    </row>
    <row r="17" spans="1:30" x14ac:dyDescent="0.35">
      <c r="O17" s="19"/>
      <c r="W17" s="19"/>
      <c r="AD17" s="19"/>
    </row>
    <row r="18" spans="1:30" x14ac:dyDescent="0.35">
      <c r="O18" s="19"/>
      <c r="W18" s="19"/>
      <c r="AD18" s="19"/>
    </row>
    <row r="19" spans="1:30" x14ac:dyDescent="0.35">
      <c r="A19" s="20"/>
      <c r="D19" s="3"/>
      <c r="K19" s="18"/>
      <c r="L19" s="18"/>
      <c r="M19" s="20"/>
      <c r="O19" s="19"/>
      <c r="W19" s="19"/>
      <c r="AD19" s="19"/>
    </row>
    <row r="20" spans="1:30" x14ac:dyDescent="0.35">
      <c r="O20" s="19"/>
      <c r="W20" s="19"/>
      <c r="AD20" s="19"/>
    </row>
    <row r="21" spans="1:30" x14ac:dyDescent="0.35">
      <c r="O21" s="19"/>
      <c r="W21" s="19"/>
      <c r="AD21" s="19"/>
    </row>
    <row r="22" spans="1:30" x14ac:dyDescent="0.35">
      <c r="O22" s="19"/>
      <c r="W22" s="19"/>
      <c r="AD22" s="19"/>
    </row>
    <row r="23" spans="1:30" x14ac:dyDescent="0.35">
      <c r="O23" s="19"/>
      <c r="W23" s="19"/>
      <c r="AD23" s="19"/>
    </row>
    <row r="24" spans="1:30" x14ac:dyDescent="0.35">
      <c r="O24" s="19"/>
      <c r="W24" s="19"/>
      <c r="AD24" s="19"/>
    </row>
    <row r="25" spans="1:30" x14ac:dyDescent="0.35">
      <c r="O25" s="19"/>
      <c r="W25" s="19"/>
      <c r="AD25" s="19"/>
    </row>
    <row r="26" spans="1:30" x14ac:dyDescent="0.35">
      <c r="O26" s="19"/>
      <c r="W26" s="19"/>
      <c r="AD26" s="19"/>
    </row>
    <row r="27" spans="1:30" x14ac:dyDescent="0.35">
      <c r="O27" s="19"/>
      <c r="W27" s="19"/>
      <c r="AD27" s="19"/>
    </row>
    <row r="28" spans="1:30" x14ac:dyDescent="0.35">
      <c r="O28" s="19"/>
      <c r="W28" s="19"/>
      <c r="AD28" s="19"/>
    </row>
    <row r="29" spans="1:30" x14ac:dyDescent="0.35">
      <c r="O29" s="19"/>
      <c r="W29" s="19"/>
      <c r="AD29" s="19"/>
    </row>
    <row r="30" spans="1:30" x14ac:dyDescent="0.35">
      <c r="O30" s="19"/>
      <c r="W30" s="19"/>
      <c r="AD30" s="19"/>
    </row>
    <row r="31" spans="1:30" x14ac:dyDescent="0.35">
      <c r="O31" s="19"/>
      <c r="W31" s="19"/>
      <c r="AD31" s="19"/>
    </row>
    <row r="32" spans="1:30" x14ac:dyDescent="0.35">
      <c r="O32" s="19"/>
      <c r="W32" s="19"/>
      <c r="AD32" s="19"/>
    </row>
    <row r="33" spans="15:30" x14ac:dyDescent="0.35">
      <c r="O33" s="19"/>
      <c r="W33" s="19"/>
      <c r="AD33" s="19"/>
    </row>
    <row r="34" spans="15:30" x14ac:dyDescent="0.35">
      <c r="O34" s="19"/>
      <c r="W34" s="19"/>
      <c r="AD34" s="19"/>
    </row>
    <row r="35" spans="15:30" x14ac:dyDescent="0.35">
      <c r="O35" s="19"/>
      <c r="W35" s="19"/>
      <c r="AD35" s="19"/>
    </row>
    <row r="36" spans="15:30" x14ac:dyDescent="0.35">
      <c r="O36" s="19"/>
      <c r="W36" s="19"/>
      <c r="AD36" s="19"/>
    </row>
    <row r="37" spans="15:30" x14ac:dyDescent="0.35">
      <c r="O37" s="19"/>
      <c r="W37" s="19"/>
      <c r="AD37" s="19"/>
    </row>
    <row r="38" spans="15:30" x14ac:dyDescent="0.35">
      <c r="O38" s="19"/>
      <c r="W38" s="19"/>
      <c r="AD38" s="19"/>
    </row>
    <row r="39" spans="15:30" x14ac:dyDescent="0.35">
      <c r="O39" s="19"/>
      <c r="W39" s="19"/>
      <c r="AD39" s="19"/>
    </row>
    <row r="40" spans="15:30" x14ac:dyDescent="0.35">
      <c r="O40" s="19"/>
      <c r="W40" s="19"/>
      <c r="AD40" s="19"/>
    </row>
    <row r="41" spans="15:30" x14ac:dyDescent="0.35">
      <c r="O41" s="19"/>
      <c r="W41" s="19"/>
      <c r="AD41" s="19"/>
    </row>
    <row r="42" spans="15:30" x14ac:dyDescent="0.35">
      <c r="O42" s="19"/>
      <c r="W42" s="19"/>
      <c r="AD42" s="19"/>
    </row>
    <row r="43" spans="15:30" x14ac:dyDescent="0.35">
      <c r="O43" s="19"/>
      <c r="W43" s="19"/>
      <c r="AD43" s="19"/>
    </row>
    <row r="44" spans="15:30" x14ac:dyDescent="0.35">
      <c r="O44" s="19"/>
      <c r="W44" s="19"/>
      <c r="AD44" s="19"/>
    </row>
    <row r="45" spans="15:30" x14ac:dyDescent="0.35">
      <c r="O45" s="19"/>
      <c r="W45" s="19"/>
      <c r="AD45" s="19"/>
    </row>
    <row r="46" spans="15:30" x14ac:dyDescent="0.35">
      <c r="O46" s="19"/>
      <c r="W46" s="19"/>
      <c r="AD46" s="19"/>
    </row>
    <row r="47" spans="15:30" x14ac:dyDescent="0.35">
      <c r="O47" s="19"/>
      <c r="W47" s="19"/>
      <c r="AD47" s="19"/>
    </row>
    <row r="48" spans="15:30" x14ac:dyDescent="0.35">
      <c r="O48" s="19"/>
      <c r="W48" s="19"/>
      <c r="AD48" s="19"/>
    </row>
    <row r="49" spans="15:30" x14ac:dyDescent="0.35">
      <c r="O49" s="19"/>
      <c r="W49" s="19"/>
      <c r="AD49" s="19"/>
    </row>
    <row r="50" spans="15:30" x14ac:dyDescent="0.35">
      <c r="O50" s="19"/>
      <c r="W50" s="19"/>
      <c r="AD50" s="19"/>
    </row>
    <row r="51" spans="15:30" x14ac:dyDescent="0.35">
      <c r="O51" s="19"/>
      <c r="W51" s="19"/>
      <c r="AD51" s="19"/>
    </row>
    <row r="52" spans="15:30" x14ac:dyDescent="0.35">
      <c r="O52" s="19"/>
      <c r="W52" s="19"/>
      <c r="AD52" s="19"/>
    </row>
    <row r="53" spans="15:30" x14ac:dyDescent="0.35">
      <c r="O53" s="19"/>
      <c r="W53" s="19"/>
      <c r="AD53" s="19"/>
    </row>
    <row r="54" spans="15:30" x14ac:dyDescent="0.35">
      <c r="O54" s="19"/>
      <c r="W54" s="19"/>
      <c r="AD54" s="19"/>
    </row>
    <row r="55" spans="15:30" x14ac:dyDescent="0.35">
      <c r="O55" s="19"/>
      <c r="W55" s="19"/>
      <c r="AD55" s="19"/>
    </row>
    <row r="56" spans="15:30" x14ac:dyDescent="0.35">
      <c r="O56" s="19"/>
      <c r="W56" s="19"/>
      <c r="AD56" s="19"/>
    </row>
    <row r="57" spans="15:30" x14ac:dyDescent="0.35">
      <c r="O57" s="19"/>
      <c r="W57" s="19"/>
      <c r="AD57" s="19"/>
    </row>
    <row r="58" spans="15:30" x14ac:dyDescent="0.35">
      <c r="O58" s="19"/>
      <c r="W58" s="19"/>
      <c r="AD58" s="19"/>
    </row>
    <row r="59" spans="15:30" x14ac:dyDescent="0.35">
      <c r="O59" s="19"/>
      <c r="W59" s="19"/>
      <c r="AD59" s="19"/>
    </row>
    <row r="60" spans="15:30" x14ac:dyDescent="0.35">
      <c r="O60" s="19"/>
      <c r="W60" s="19"/>
      <c r="AD60" s="19"/>
    </row>
    <row r="61" spans="15:30" x14ac:dyDescent="0.35">
      <c r="O61" s="19"/>
      <c r="W61" s="19"/>
      <c r="AD61" s="19"/>
    </row>
    <row r="62" spans="15:30" x14ac:dyDescent="0.35">
      <c r="O62" s="19"/>
      <c r="W62" s="19"/>
      <c r="AD62" s="19"/>
    </row>
    <row r="63" spans="15:30" x14ac:dyDescent="0.35">
      <c r="O63" s="19"/>
      <c r="W63" s="19"/>
      <c r="AD63" s="19"/>
    </row>
    <row r="64" spans="15:30" x14ac:dyDescent="0.35">
      <c r="O64" s="19"/>
      <c r="W64" s="19"/>
      <c r="AD64" s="19"/>
    </row>
    <row r="65" spans="15:30" x14ac:dyDescent="0.35">
      <c r="O65" s="19"/>
      <c r="W65" s="19"/>
      <c r="AD65" s="19"/>
    </row>
    <row r="66" spans="15:30" x14ac:dyDescent="0.35">
      <c r="O66" s="19"/>
      <c r="W66" s="19"/>
      <c r="AD66" s="19"/>
    </row>
    <row r="67" spans="15:30" x14ac:dyDescent="0.35">
      <c r="O67" s="19"/>
      <c r="W67" s="19"/>
      <c r="AD67" s="19"/>
    </row>
    <row r="68" spans="15:30" x14ac:dyDescent="0.35">
      <c r="O68" s="19"/>
      <c r="W68" s="19"/>
      <c r="AD68" s="19"/>
    </row>
    <row r="69" spans="15:30" x14ac:dyDescent="0.35">
      <c r="O69" s="19"/>
      <c r="W69" s="19"/>
      <c r="AD69" s="19"/>
    </row>
    <row r="70" spans="15:30" x14ac:dyDescent="0.35">
      <c r="O70" s="19"/>
      <c r="W70" s="19"/>
      <c r="AD70" s="19"/>
    </row>
    <row r="71" spans="15:30" x14ac:dyDescent="0.35">
      <c r="O71" s="19"/>
      <c r="W71" s="19"/>
      <c r="AD71" s="19"/>
    </row>
    <row r="72" spans="15:30" x14ac:dyDescent="0.35">
      <c r="O72" s="19"/>
      <c r="W72" s="19"/>
      <c r="AD72" s="19"/>
    </row>
    <row r="73" spans="15:30" x14ac:dyDescent="0.35">
      <c r="O73" s="19"/>
      <c r="W73" s="19"/>
      <c r="AD73" s="19"/>
    </row>
    <row r="74" spans="15:30" x14ac:dyDescent="0.35">
      <c r="O74" s="19"/>
      <c r="W74" s="19"/>
      <c r="AD74" s="19"/>
    </row>
    <row r="75" spans="15:30" x14ac:dyDescent="0.35">
      <c r="O75" s="19"/>
      <c r="W75" s="19"/>
      <c r="AD75" s="19"/>
    </row>
    <row r="76" spans="15:30" x14ac:dyDescent="0.35">
      <c r="O76" s="19"/>
      <c r="W76" s="19"/>
      <c r="AD76" s="19"/>
    </row>
    <row r="77" spans="15:30" x14ac:dyDescent="0.35">
      <c r="O77" s="19"/>
      <c r="W77" s="19"/>
      <c r="AD77" s="19"/>
    </row>
  </sheetData>
  <sortState xmlns:xlrd2="http://schemas.microsoft.com/office/spreadsheetml/2017/richdata2" ref="A2:M11">
    <sortCondition descending="1" ref="B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D3B3-4868-4918-98BA-3540BF64166C}">
  <sheetPr codeName="Sheet3"/>
  <dimension ref="A1:AD77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5.54296875" style="19" customWidth="1"/>
    <col min="2" max="2" width="19.453125" style="19" customWidth="1"/>
    <col min="3" max="3" width="16.54296875" style="19" customWidth="1"/>
    <col min="4" max="4" width="17.453125" style="19" customWidth="1"/>
    <col min="5" max="5" width="13.1796875" style="19" customWidth="1"/>
    <col min="6" max="6" width="13.26953125" style="19" customWidth="1"/>
    <col min="7" max="7" width="11.1796875" style="19" bestFit="1" customWidth="1"/>
    <col min="8" max="8" width="8.7265625" style="19"/>
    <col min="9" max="9" width="10.81640625" style="19" customWidth="1"/>
    <col min="10" max="10" width="8.7265625" style="19"/>
    <col min="11" max="12" width="14.453125" style="14" customWidth="1"/>
    <col min="13" max="13" width="16" style="11" customWidth="1"/>
    <col min="15" max="23" width="8.7265625" style="19"/>
    <col min="24" max="25" width="16" style="11" customWidth="1"/>
    <col min="26" max="26" width="8.7265625" style="19"/>
    <col min="27" max="27" width="16.54296875" style="19" customWidth="1"/>
    <col min="28" max="29" width="8.7265625" style="19"/>
    <col min="30" max="30" width="9" style="19" customWidth="1"/>
    <col min="31" max="16384" width="8.7265625" style="19"/>
  </cols>
  <sheetData>
    <row r="1" spans="1:30" s="2" customFormat="1" x14ac:dyDescent="0.35">
      <c r="A1" s="2" t="s">
        <v>3</v>
      </c>
      <c r="B1" s="2" t="s">
        <v>6</v>
      </c>
      <c r="C1" s="2" t="s">
        <v>12</v>
      </c>
      <c r="D1" s="2" t="s">
        <v>13</v>
      </c>
      <c r="E1" s="2" t="s">
        <v>5</v>
      </c>
      <c r="F1" s="2" t="s">
        <v>23</v>
      </c>
      <c r="G1" s="2" t="s">
        <v>67</v>
      </c>
      <c r="H1" s="2" t="s">
        <v>24</v>
      </c>
      <c r="I1" s="2" t="s">
        <v>28</v>
      </c>
      <c r="J1" s="2" t="s">
        <v>4</v>
      </c>
      <c r="K1" s="2" t="s">
        <v>110</v>
      </c>
      <c r="L1" s="2" t="s">
        <v>109</v>
      </c>
      <c r="M1" s="9" t="s">
        <v>112</v>
      </c>
      <c r="W1" s="2" t="s">
        <v>25</v>
      </c>
      <c r="X1" s="9"/>
      <c r="Y1" s="9"/>
      <c r="AD1" s="2" t="s">
        <v>111</v>
      </c>
    </row>
    <row r="2" spans="1:30" x14ac:dyDescent="0.35">
      <c r="A2" s="20" t="s">
        <v>26</v>
      </c>
      <c r="B2" s="3">
        <v>0.27100000000000002</v>
      </c>
      <c r="C2" s="3">
        <v>0.04</v>
      </c>
      <c r="D2" s="3">
        <v>3.9E-2</v>
      </c>
      <c r="E2" s="8">
        <v>194100</v>
      </c>
      <c r="F2" s="3">
        <v>5.0999999999999997E-2</v>
      </c>
      <c r="G2" s="3">
        <v>3.7999999999999999E-2</v>
      </c>
      <c r="H2" s="8">
        <v>1324</v>
      </c>
      <c r="I2" s="3">
        <f>(H2-W2)/W2</f>
        <v>2.9548989113530325E-2</v>
      </c>
      <c r="J2" s="19">
        <f t="shared" ref="J2:J11" si="0">E2/(H2*12)</f>
        <v>12.216767371601209</v>
      </c>
      <c r="K2" s="17">
        <v>2.9</v>
      </c>
      <c r="L2" s="17">
        <v>2.89</v>
      </c>
      <c r="M2" s="11">
        <v>42.5</v>
      </c>
      <c r="W2" s="8">
        <v>1286</v>
      </c>
      <c r="AA2" s="3"/>
    </row>
    <row r="3" spans="1:30" x14ac:dyDescent="0.35">
      <c r="A3" s="20" t="s">
        <v>7</v>
      </c>
      <c r="B3" s="3">
        <v>0.25800000000000001</v>
      </c>
      <c r="C3" s="3">
        <v>3.5999999999999997E-2</v>
      </c>
      <c r="D3" s="3">
        <v>1.7000000000000001E-2</v>
      </c>
      <c r="E3" s="8">
        <v>260600</v>
      </c>
      <c r="F3" s="3">
        <v>0.19500000000000001</v>
      </c>
      <c r="G3" s="3">
        <v>9.4E-2</v>
      </c>
      <c r="H3" s="8">
        <v>1788</v>
      </c>
      <c r="I3" s="3">
        <v>0.1678</v>
      </c>
      <c r="J3" s="19">
        <f t="shared" si="0"/>
        <v>12.145786726323639</v>
      </c>
      <c r="K3" s="25">
        <v>5.2</v>
      </c>
      <c r="L3" s="25">
        <v>3.59</v>
      </c>
      <c r="M3" s="11">
        <v>37.5</v>
      </c>
      <c r="AA3" s="3"/>
    </row>
    <row r="4" spans="1:30" x14ac:dyDescent="0.35">
      <c r="A4" s="20" t="s">
        <v>19</v>
      </c>
      <c r="B4" s="3">
        <v>0.255</v>
      </c>
      <c r="C4" s="3">
        <v>2.5000000000000001E-2</v>
      </c>
      <c r="D4" s="3">
        <v>2.3E-2</v>
      </c>
      <c r="E4" s="8">
        <v>311300</v>
      </c>
      <c r="F4" s="3">
        <v>5.7000000000000002E-2</v>
      </c>
      <c r="G4" s="3">
        <v>2.8999999999999998E-2</v>
      </c>
      <c r="H4" s="8">
        <v>1742</v>
      </c>
      <c r="I4" s="3">
        <f t="shared" ref="I4:I9" si="1">(H4-W4)/W4</f>
        <v>2.7122641509433963E-2</v>
      </c>
      <c r="J4" s="19">
        <f t="shared" si="0"/>
        <v>14.89188672024493</v>
      </c>
      <c r="K4" s="25">
        <v>2.75</v>
      </c>
      <c r="L4" s="25">
        <v>0.62</v>
      </c>
      <c r="M4" s="11">
        <v>37.5</v>
      </c>
      <c r="W4" s="8">
        <v>1696</v>
      </c>
      <c r="AA4" s="3"/>
    </row>
    <row r="5" spans="1:30" x14ac:dyDescent="0.35">
      <c r="A5" s="20" t="s">
        <v>8</v>
      </c>
      <c r="B5" s="3">
        <v>0.24099999999999999</v>
      </c>
      <c r="C5" s="3">
        <v>4.3999999999999997E-2</v>
      </c>
      <c r="D5" s="3">
        <v>2.8999999999999998E-2</v>
      </c>
      <c r="E5" s="8">
        <v>307100</v>
      </c>
      <c r="F5" s="3">
        <v>0.11800000000000001</v>
      </c>
      <c r="G5" s="3">
        <v>0.05</v>
      </c>
      <c r="H5" s="8">
        <v>1505</v>
      </c>
      <c r="I5" s="3">
        <f t="shared" si="1"/>
        <v>3.9364640883977897E-2</v>
      </c>
      <c r="J5" s="19">
        <f t="shared" si="0"/>
        <v>17.004429678848282</v>
      </c>
      <c r="K5" s="17">
        <v>1.95</v>
      </c>
      <c r="L5" s="17">
        <v>0.85</v>
      </c>
      <c r="M5" s="11">
        <v>47.5</v>
      </c>
      <c r="W5" s="8">
        <v>1448</v>
      </c>
      <c r="AA5" s="3"/>
      <c r="AD5" s="19" t="s">
        <v>14</v>
      </c>
    </row>
    <row r="6" spans="1:30" x14ac:dyDescent="0.35">
      <c r="A6" s="20" t="s">
        <v>9</v>
      </c>
      <c r="B6" s="3">
        <v>0.23599999999999999</v>
      </c>
      <c r="C6" s="3">
        <v>2.4E-2</v>
      </c>
      <c r="D6" s="3">
        <v>2.5000000000000001E-2</v>
      </c>
      <c r="E6" s="8">
        <v>289300</v>
      </c>
      <c r="F6" s="3">
        <v>8.5000000000000006E-2</v>
      </c>
      <c r="G6" s="3">
        <v>4.2999999999999997E-2</v>
      </c>
      <c r="H6" s="8">
        <v>1661</v>
      </c>
      <c r="I6" s="3">
        <f t="shared" si="1"/>
        <v>6.5426555484284804E-2</v>
      </c>
      <c r="J6" s="19">
        <f t="shared" si="0"/>
        <v>14.514348785871965</v>
      </c>
      <c r="K6" s="25">
        <v>2.5099999999999998</v>
      </c>
      <c r="L6" s="25">
        <v>1.22</v>
      </c>
      <c r="M6" s="11">
        <v>32.5</v>
      </c>
      <c r="W6" s="8">
        <v>1559</v>
      </c>
      <c r="AA6" s="3"/>
    </row>
    <row r="7" spans="1:30" x14ac:dyDescent="0.35">
      <c r="A7" s="20" t="s">
        <v>10</v>
      </c>
      <c r="B7" s="3">
        <v>0.217</v>
      </c>
      <c r="C7" s="3">
        <v>2.7E-2</v>
      </c>
      <c r="D7" s="4">
        <v>0.04</v>
      </c>
      <c r="E7" s="8">
        <v>399600</v>
      </c>
      <c r="F7" s="3">
        <v>9.1999999999999998E-2</v>
      </c>
      <c r="G7" s="3">
        <v>4.2999999999999997E-2</v>
      </c>
      <c r="H7" s="8">
        <v>1783</v>
      </c>
      <c r="I7" s="3">
        <f t="shared" si="1"/>
        <v>5.2538370720188902E-2</v>
      </c>
      <c r="J7" s="19">
        <f t="shared" si="0"/>
        <v>18.676388109927089</v>
      </c>
      <c r="K7" s="25">
        <v>1.77</v>
      </c>
      <c r="L7" s="25">
        <v>0.64</v>
      </c>
      <c r="M7" s="11">
        <v>65</v>
      </c>
      <c r="W7" s="8">
        <v>1694</v>
      </c>
      <c r="AA7" s="3"/>
      <c r="AD7" s="19" t="s">
        <v>14</v>
      </c>
    </row>
    <row r="8" spans="1:30" x14ac:dyDescent="0.35">
      <c r="A8" s="20" t="s">
        <v>32</v>
      </c>
      <c r="B8" s="3">
        <v>0.216</v>
      </c>
      <c r="C8" s="3">
        <v>3.6999999999999998E-2</v>
      </c>
      <c r="D8" s="3">
        <v>2.7999999999999997E-2</v>
      </c>
      <c r="E8" s="8">
        <v>229800</v>
      </c>
      <c r="F8" s="3">
        <v>1.3000000000000001E-2</v>
      </c>
      <c r="G8" s="3">
        <v>-8.0000000000000002E-3</v>
      </c>
      <c r="H8" s="8">
        <v>1739</v>
      </c>
      <c r="I8" s="3">
        <f t="shared" si="1"/>
        <v>1.5178050204319907E-2</v>
      </c>
      <c r="J8" s="19">
        <f t="shared" si="0"/>
        <v>11.012075905692926</v>
      </c>
      <c r="K8" s="25">
        <v>3.54</v>
      </c>
      <c r="L8" s="25">
        <v>1.38</v>
      </c>
      <c r="M8" s="11">
        <v>35</v>
      </c>
      <c r="W8" s="8">
        <v>1713</v>
      </c>
      <c r="AA8" s="3"/>
    </row>
    <row r="9" spans="1:30" x14ac:dyDescent="0.35">
      <c r="A9" s="20" t="s">
        <v>70</v>
      </c>
      <c r="B9" s="3">
        <v>0.20499999999999999</v>
      </c>
      <c r="C9" s="3">
        <v>3.5000000000000003E-2</v>
      </c>
      <c r="D9" s="3">
        <v>2.7E-2</v>
      </c>
      <c r="E9" s="8">
        <v>238900</v>
      </c>
      <c r="F9" s="3">
        <v>6.7000000000000004E-2</v>
      </c>
      <c r="G9" s="3">
        <v>2.8000000000000001E-2</v>
      </c>
      <c r="H9" s="8">
        <v>1559</v>
      </c>
      <c r="I9" s="3">
        <f t="shared" si="1"/>
        <v>6.7808219178082191E-2</v>
      </c>
      <c r="J9" s="19">
        <f t="shared" si="0"/>
        <v>12.76993799444088</v>
      </c>
      <c r="K9" s="25">
        <v>4.09</v>
      </c>
      <c r="L9" s="25">
        <v>1.77</v>
      </c>
      <c r="M9" s="11">
        <v>35</v>
      </c>
      <c r="W9" s="8">
        <v>1460</v>
      </c>
      <c r="AA9" s="3"/>
    </row>
    <row r="10" spans="1:30" x14ac:dyDescent="0.35">
      <c r="A10" s="20" t="s">
        <v>69</v>
      </c>
      <c r="B10" s="3">
        <v>0.20499999999999999</v>
      </c>
      <c r="C10" s="3">
        <v>1.2E-2</v>
      </c>
      <c r="D10" s="3">
        <v>3.1E-2</v>
      </c>
      <c r="E10" s="8">
        <v>275400</v>
      </c>
      <c r="F10" s="3">
        <v>6.3E-2</v>
      </c>
      <c r="G10" s="3">
        <v>3.5999999999999997E-2</v>
      </c>
      <c r="H10" s="8">
        <v>1473</v>
      </c>
      <c r="I10" s="3">
        <v>2.8000000000000001E-2</v>
      </c>
      <c r="J10" s="19">
        <f t="shared" si="0"/>
        <v>15.580448065173115</v>
      </c>
      <c r="K10" s="25">
        <v>2.61</v>
      </c>
      <c r="L10" s="25">
        <v>1.29</v>
      </c>
      <c r="M10" s="11">
        <v>25</v>
      </c>
      <c r="W10" s="8"/>
      <c r="AA10" s="3"/>
    </row>
    <row r="11" spans="1:30" x14ac:dyDescent="0.35">
      <c r="A11" s="20" t="s">
        <v>38</v>
      </c>
      <c r="B11" s="3">
        <v>0.20300000000000001</v>
      </c>
      <c r="C11" s="3">
        <v>3.4000000000000002E-2</v>
      </c>
      <c r="D11" s="3">
        <v>2.4E-2</v>
      </c>
      <c r="E11" s="8">
        <v>356400</v>
      </c>
      <c r="F11" s="3">
        <v>0.13800000000000001</v>
      </c>
      <c r="G11" s="3">
        <v>7.400000000000001E-2</v>
      </c>
      <c r="H11" s="8">
        <v>1516</v>
      </c>
      <c r="I11" s="3">
        <f>(H11-W11)/W11</f>
        <v>2.5016903313049357E-2</v>
      </c>
      <c r="J11" s="19">
        <f t="shared" si="0"/>
        <v>19.591029023746703</v>
      </c>
      <c r="K11" s="16">
        <v>1.58</v>
      </c>
      <c r="L11" s="15">
        <v>1.61</v>
      </c>
      <c r="M11" s="11">
        <v>47.5</v>
      </c>
      <c r="W11" s="8">
        <v>1479</v>
      </c>
      <c r="AA11" s="3"/>
      <c r="AD11" s="19" t="s">
        <v>14</v>
      </c>
    </row>
    <row r="12" spans="1:30" x14ac:dyDescent="0.35">
      <c r="N12" s="19"/>
    </row>
    <row r="13" spans="1:30" x14ac:dyDescent="0.35">
      <c r="N13" s="19"/>
    </row>
    <row r="14" spans="1:30" x14ac:dyDescent="0.35">
      <c r="N14" s="19"/>
    </row>
    <row r="15" spans="1:30" x14ac:dyDescent="0.35">
      <c r="N15" s="19"/>
    </row>
    <row r="16" spans="1:30" x14ac:dyDescent="0.35">
      <c r="N16" s="19"/>
    </row>
    <row r="17" spans="1:14" x14ac:dyDescent="0.35">
      <c r="N17" s="19"/>
    </row>
    <row r="18" spans="1:14" x14ac:dyDescent="0.35">
      <c r="N18" s="19"/>
    </row>
    <row r="19" spans="1:14" x14ac:dyDescent="0.35">
      <c r="A19" s="20"/>
      <c r="B19" s="3"/>
      <c r="K19" s="18"/>
      <c r="L19" s="18"/>
      <c r="N19" s="19"/>
    </row>
    <row r="20" spans="1:14" x14ac:dyDescent="0.35">
      <c r="N20" s="19"/>
    </row>
    <row r="21" spans="1:14" x14ac:dyDescent="0.35">
      <c r="N21" s="19"/>
    </row>
    <row r="22" spans="1:14" x14ac:dyDescent="0.35">
      <c r="N22" s="19"/>
    </row>
    <row r="23" spans="1:14" x14ac:dyDescent="0.35">
      <c r="N23" s="19"/>
    </row>
    <row r="24" spans="1:14" x14ac:dyDescent="0.35">
      <c r="N24" s="19"/>
    </row>
    <row r="25" spans="1:14" x14ac:dyDescent="0.35">
      <c r="N25" s="19"/>
    </row>
    <row r="26" spans="1:14" x14ac:dyDescent="0.35">
      <c r="N26" s="19"/>
    </row>
    <row r="27" spans="1:14" x14ac:dyDescent="0.35">
      <c r="N27" s="19"/>
    </row>
    <row r="28" spans="1:14" x14ac:dyDescent="0.35">
      <c r="N28" s="19"/>
    </row>
    <row r="29" spans="1:14" x14ac:dyDescent="0.35">
      <c r="N29" s="19"/>
    </row>
    <row r="30" spans="1:14" x14ac:dyDescent="0.35">
      <c r="N30" s="19"/>
    </row>
    <row r="31" spans="1:14" x14ac:dyDescent="0.35">
      <c r="N31" s="19"/>
    </row>
    <row r="32" spans="1:14" x14ac:dyDescent="0.35">
      <c r="N32" s="19"/>
    </row>
    <row r="33" spans="14:14" x14ac:dyDescent="0.35">
      <c r="N33" s="19"/>
    </row>
    <row r="34" spans="14:14" x14ac:dyDescent="0.35">
      <c r="N34" s="19"/>
    </row>
    <row r="35" spans="14:14" x14ac:dyDescent="0.35">
      <c r="N35" s="19"/>
    </row>
    <row r="36" spans="14:14" x14ac:dyDescent="0.35">
      <c r="N36" s="19"/>
    </row>
    <row r="37" spans="14:14" x14ac:dyDescent="0.35">
      <c r="N37" s="19"/>
    </row>
    <row r="38" spans="14:14" x14ac:dyDescent="0.35">
      <c r="N38" s="19"/>
    </row>
    <row r="39" spans="14:14" x14ac:dyDescent="0.35">
      <c r="N39" s="19"/>
    </row>
    <row r="40" spans="14:14" x14ac:dyDescent="0.35">
      <c r="N40" s="19"/>
    </row>
    <row r="41" spans="14:14" x14ac:dyDescent="0.35">
      <c r="N41" s="19"/>
    </row>
    <row r="42" spans="14:14" x14ac:dyDescent="0.35">
      <c r="N42" s="19"/>
    </row>
    <row r="43" spans="14:14" x14ac:dyDescent="0.35">
      <c r="N43" s="19"/>
    </row>
    <row r="44" spans="14:14" x14ac:dyDescent="0.35">
      <c r="N44" s="19"/>
    </row>
    <row r="45" spans="14:14" x14ac:dyDescent="0.35">
      <c r="N45" s="19"/>
    </row>
    <row r="46" spans="14:14" x14ac:dyDescent="0.35">
      <c r="N46" s="19"/>
    </row>
    <row r="47" spans="14:14" x14ac:dyDescent="0.35">
      <c r="N47" s="19"/>
    </row>
    <row r="48" spans="14:14" x14ac:dyDescent="0.35">
      <c r="N48" s="19"/>
    </row>
    <row r="49" spans="14:14" x14ac:dyDescent="0.35">
      <c r="N49" s="19"/>
    </row>
    <row r="50" spans="14:14" x14ac:dyDescent="0.35">
      <c r="N50" s="19"/>
    </row>
    <row r="51" spans="14:14" x14ac:dyDescent="0.35">
      <c r="N51" s="19"/>
    </row>
    <row r="52" spans="14:14" x14ac:dyDescent="0.35">
      <c r="N52" s="19"/>
    </row>
    <row r="53" spans="14:14" x14ac:dyDescent="0.35">
      <c r="N53" s="19"/>
    </row>
    <row r="54" spans="14:14" x14ac:dyDescent="0.35">
      <c r="N54" s="19"/>
    </row>
    <row r="55" spans="14:14" x14ac:dyDescent="0.35">
      <c r="N55" s="19"/>
    </row>
    <row r="56" spans="14:14" x14ac:dyDescent="0.35">
      <c r="N56" s="19"/>
    </row>
    <row r="57" spans="14:14" x14ac:dyDescent="0.35">
      <c r="N57" s="19"/>
    </row>
    <row r="58" spans="14:14" x14ac:dyDescent="0.35">
      <c r="N58" s="19"/>
    </row>
    <row r="59" spans="14:14" x14ac:dyDescent="0.35">
      <c r="N59" s="19"/>
    </row>
    <row r="60" spans="14:14" x14ac:dyDescent="0.35">
      <c r="N60" s="19"/>
    </row>
    <row r="61" spans="14:14" x14ac:dyDescent="0.35">
      <c r="N61" s="19"/>
    </row>
    <row r="62" spans="14:14" x14ac:dyDescent="0.35">
      <c r="N62" s="19"/>
    </row>
    <row r="63" spans="14:14" x14ac:dyDescent="0.35">
      <c r="N63" s="19"/>
    </row>
    <row r="64" spans="14:14" x14ac:dyDescent="0.35">
      <c r="N64" s="19"/>
    </row>
    <row r="65" spans="14:14" x14ac:dyDescent="0.35">
      <c r="N65" s="19"/>
    </row>
    <row r="66" spans="14:14" x14ac:dyDescent="0.35">
      <c r="N66" s="19"/>
    </row>
    <row r="67" spans="14:14" x14ac:dyDescent="0.35">
      <c r="N67" s="19"/>
    </row>
    <row r="68" spans="14:14" x14ac:dyDescent="0.35">
      <c r="N68" s="19"/>
    </row>
    <row r="69" spans="14:14" x14ac:dyDescent="0.35">
      <c r="N69" s="19"/>
    </row>
    <row r="70" spans="14:14" x14ac:dyDescent="0.35">
      <c r="N70" s="19"/>
    </row>
    <row r="71" spans="14:14" x14ac:dyDescent="0.35">
      <c r="N71" s="19"/>
    </row>
    <row r="72" spans="14:14" x14ac:dyDescent="0.35">
      <c r="N72" s="19"/>
    </row>
    <row r="73" spans="14:14" x14ac:dyDescent="0.35">
      <c r="N73" s="19"/>
    </row>
    <row r="74" spans="14:14" x14ac:dyDescent="0.35">
      <c r="N74" s="19"/>
    </row>
    <row r="75" spans="14:14" x14ac:dyDescent="0.35">
      <c r="N75" s="19"/>
    </row>
    <row r="76" spans="14:14" x14ac:dyDescent="0.35">
      <c r="N76" s="19"/>
    </row>
    <row r="77" spans="14:14" x14ac:dyDescent="0.35">
      <c r="N77" s="19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C8EA-1490-4E37-9C4A-691967B9279F}">
  <sheetPr codeName="Sheet5"/>
  <dimension ref="A1:AK19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5.54296875" style="19" customWidth="1"/>
    <col min="2" max="2" width="13.1796875" style="19" customWidth="1"/>
    <col min="3" max="3" width="16.54296875" style="19" customWidth="1"/>
    <col min="4" max="4" width="17.453125" style="19" customWidth="1"/>
    <col min="5" max="5" width="19.453125" style="19" customWidth="1"/>
    <col min="6" max="6" width="13.26953125" style="19" customWidth="1"/>
    <col min="7" max="7" width="11.1796875" style="19" bestFit="1" customWidth="1"/>
    <col min="8" max="8" width="8.7265625" style="19"/>
    <col min="9" max="9" width="10.81640625" style="19" customWidth="1"/>
    <col min="10" max="10" width="8.7265625" style="19"/>
    <col min="11" max="12" width="14.453125" style="14" customWidth="1"/>
    <col min="13" max="20" width="16" style="11" customWidth="1"/>
    <col min="21" max="21" width="8.7265625" style="19"/>
    <col min="22" max="22" width="14.453125" style="19" customWidth="1"/>
    <col min="23" max="29" width="8.7265625" style="19"/>
    <col min="30" max="32" width="16" style="11" customWidth="1"/>
    <col min="33" max="33" width="8.7265625" style="19"/>
    <col min="34" max="34" width="16.54296875" style="19" customWidth="1"/>
    <col min="35" max="36" width="8.7265625" style="19"/>
    <col min="37" max="37" width="9" style="19" customWidth="1"/>
    <col min="38" max="16384" width="8.7265625" style="19"/>
  </cols>
  <sheetData>
    <row r="1" spans="1:37" s="2" customFormat="1" x14ac:dyDescent="0.35">
      <c r="A1" s="2" t="s">
        <v>3</v>
      </c>
      <c r="B1" s="2" t="s">
        <v>5</v>
      </c>
      <c r="C1" s="2" t="s">
        <v>12</v>
      </c>
      <c r="D1" s="2" t="s">
        <v>13</v>
      </c>
      <c r="E1" s="2" t="s">
        <v>6</v>
      </c>
      <c r="F1" s="2" t="s">
        <v>23</v>
      </c>
      <c r="G1" s="2" t="s">
        <v>67</v>
      </c>
      <c r="H1" s="2" t="s">
        <v>24</v>
      </c>
      <c r="I1" s="2" t="s">
        <v>28</v>
      </c>
      <c r="J1" s="2" t="s">
        <v>4</v>
      </c>
      <c r="K1" s="2" t="s">
        <v>110</v>
      </c>
      <c r="L1" s="2" t="s">
        <v>109</v>
      </c>
      <c r="M1" s="9" t="s">
        <v>112</v>
      </c>
      <c r="N1" s="9"/>
      <c r="O1" s="9"/>
      <c r="P1" s="9"/>
      <c r="Q1" s="9"/>
      <c r="R1" s="9"/>
      <c r="S1" s="9"/>
      <c r="T1" s="9"/>
      <c r="U1" s="2" t="s">
        <v>25</v>
      </c>
      <c r="V1" s="2" t="s">
        <v>71</v>
      </c>
      <c r="AD1" s="9"/>
      <c r="AE1" s="9"/>
      <c r="AF1" s="9"/>
      <c r="AK1" s="2" t="s">
        <v>111</v>
      </c>
    </row>
    <row r="2" spans="1:37" x14ac:dyDescent="0.35">
      <c r="A2" s="20" t="s">
        <v>63</v>
      </c>
      <c r="B2" s="8">
        <v>127700</v>
      </c>
      <c r="C2" s="3">
        <v>1.6E-2</v>
      </c>
      <c r="D2" s="3">
        <v>3.3000000000000002E-2</v>
      </c>
      <c r="E2" s="3">
        <v>2.1999999999999999E-2</v>
      </c>
      <c r="F2" s="3">
        <v>0.06</v>
      </c>
      <c r="G2" s="3">
        <v>2.3E-2</v>
      </c>
      <c r="H2" s="8">
        <v>970</v>
      </c>
      <c r="I2" s="3">
        <f>(H2-U2)/U2</f>
        <v>4.8648648648648651E-2</v>
      </c>
      <c r="J2" s="19">
        <f t="shared" ref="J2:J11" si="0">B2/(H2*12)</f>
        <v>10.970790378006873</v>
      </c>
      <c r="K2" s="21">
        <v>5.29</v>
      </c>
      <c r="L2" s="24">
        <v>1.73</v>
      </c>
      <c r="M2" s="11">
        <v>65</v>
      </c>
      <c r="U2" s="8">
        <v>925</v>
      </c>
      <c r="V2" s="20"/>
      <c r="AH2" s="3"/>
    </row>
    <row r="3" spans="1:37" x14ac:dyDescent="0.35">
      <c r="A3" s="20" t="s">
        <v>1</v>
      </c>
      <c r="B3" s="8">
        <v>134000</v>
      </c>
      <c r="C3" s="3">
        <v>8.0000000000000002E-3</v>
      </c>
      <c r="D3" s="3">
        <v>2.7999999999999997E-2</v>
      </c>
      <c r="E3" s="3">
        <v>8.5000000000000006E-2</v>
      </c>
      <c r="F3" s="3">
        <v>4.8000000000000001E-2</v>
      </c>
      <c r="G3" s="3">
        <v>2.5000000000000001E-2</v>
      </c>
      <c r="H3" s="8">
        <v>1153</v>
      </c>
      <c r="I3" s="3">
        <f>(H3-U3)/U3</f>
        <v>4.1553748870822041E-2</v>
      </c>
      <c r="J3" s="19">
        <f t="shared" si="0"/>
        <v>9.6848800231280716</v>
      </c>
      <c r="K3" s="21">
        <v>7.36</v>
      </c>
      <c r="L3" s="24">
        <v>1.96</v>
      </c>
      <c r="M3" s="11">
        <v>42.5</v>
      </c>
      <c r="U3" s="8">
        <v>1107</v>
      </c>
      <c r="V3" s="20"/>
      <c r="AH3" s="3"/>
    </row>
    <row r="4" spans="1:37" x14ac:dyDescent="0.35">
      <c r="A4" s="20" t="s">
        <v>62</v>
      </c>
      <c r="B4" s="8">
        <v>142500</v>
      </c>
      <c r="C4" s="3">
        <v>0.02</v>
      </c>
      <c r="D4" s="3">
        <v>2.2000000000000002E-2</v>
      </c>
      <c r="E4" s="3">
        <v>0.151</v>
      </c>
      <c r="F4" s="3">
        <v>6.9000000000000006E-2</v>
      </c>
      <c r="G4" s="3">
        <v>0.04</v>
      </c>
      <c r="H4" s="8">
        <v>1164</v>
      </c>
      <c r="I4" s="3">
        <f>(H4-U4)/U4</f>
        <v>2.5550660792951541E-2</v>
      </c>
      <c r="J4" s="19">
        <f t="shared" si="0"/>
        <v>10.201890034364261</v>
      </c>
      <c r="K4" s="21">
        <v>4.9000000000000004</v>
      </c>
      <c r="L4" s="24">
        <v>0</v>
      </c>
      <c r="M4" s="11">
        <v>55</v>
      </c>
      <c r="U4" s="8">
        <v>1135</v>
      </c>
      <c r="V4" s="20"/>
      <c r="AH4" s="3"/>
    </row>
    <row r="5" spans="1:37" x14ac:dyDescent="0.35">
      <c r="A5" s="20" t="s">
        <v>61</v>
      </c>
      <c r="B5" s="8">
        <v>144400</v>
      </c>
      <c r="C5" s="3">
        <v>2.1000000000000001E-2</v>
      </c>
      <c r="D5" s="3">
        <v>2.9000000000000001E-2</v>
      </c>
      <c r="E5" s="3">
        <v>3.5999999999999997E-2</v>
      </c>
      <c r="F5" s="3">
        <v>9.5000000000000001E-2</v>
      </c>
      <c r="G5" s="3">
        <v>4.7E-2</v>
      </c>
      <c r="H5" s="8">
        <v>1241</v>
      </c>
      <c r="I5" s="3">
        <v>4.1099999999999998E-2</v>
      </c>
      <c r="J5" s="19">
        <f t="shared" si="0"/>
        <v>9.6964813322589318</v>
      </c>
      <c r="K5" s="21">
        <v>8.6300000000000008</v>
      </c>
      <c r="L5" s="24">
        <v>4.75</v>
      </c>
      <c r="M5" s="11">
        <v>30</v>
      </c>
      <c r="U5" s="8"/>
      <c r="V5" s="20" t="s">
        <v>97</v>
      </c>
      <c r="AH5" s="3"/>
      <c r="AK5" s="19" t="s">
        <v>14</v>
      </c>
    </row>
    <row r="6" spans="1:37" x14ac:dyDescent="0.35">
      <c r="A6" s="20" t="s">
        <v>64</v>
      </c>
      <c r="B6" s="8">
        <v>146000</v>
      </c>
      <c r="C6" s="3">
        <v>1.9E-2</v>
      </c>
      <c r="D6" s="3">
        <v>0.03</v>
      </c>
      <c r="E6" s="3">
        <v>2.1000000000000001E-2</v>
      </c>
      <c r="F6" s="3">
        <v>0.06</v>
      </c>
      <c r="G6" s="3">
        <v>3.3000000000000002E-2</v>
      </c>
      <c r="H6" s="8">
        <v>1119</v>
      </c>
      <c r="I6" s="3">
        <f>(H6-U6)/U6</f>
        <v>5.5660377358490568E-2</v>
      </c>
      <c r="J6" s="19">
        <f t="shared" si="0"/>
        <v>10.872803098004171</v>
      </c>
      <c r="K6" s="21">
        <v>8.94</v>
      </c>
      <c r="L6" s="24">
        <v>3.61</v>
      </c>
      <c r="M6" s="11">
        <v>37.5</v>
      </c>
      <c r="U6" s="8">
        <v>1060</v>
      </c>
      <c r="V6" s="20"/>
      <c r="AH6" s="3"/>
    </row>
    <row r="7" spans="1:37" x14ac:dyDescent="0.35">
      <c r="A7" s="20" t="s">
        <v>108</v>
      </c>
      <c r="B7" s="8">
        <v>146400</v>
      </c>
      <c r="C7" s="3">
        <v>1.2E-2</v>
      </c>
      <c r="D7" s="3">
        <v>3.4000000000000002E-2</v>
      </c>
      <c r="E7" s="3">
        <v>4.8000000000000001E-2</v>
      </c>
      <c r="F7" s="3">
        <v>7.2999999999999995E-2</v>
      </c>
      <c r="G7" s="3">
        <v>4.8000000000000001E-2</v>
      </c>
      <c r="H7" s="8">
        <v>1129</v>
      </c>
      <c r="I7" s="3">
        <f>(H7-U7)/U7</f>
        <v>8.0382775119617222E-2</v>
      </c>
      <c r="J7" s="19">
        <f t="shared" si="0"/>
        <v>10.806023029229406</v>
      </c>
      <c r="K7" s="21">
        <v>7.62</v>
      </c>
      <c r="L7" s="24">
        <v>2.16</v>
      </c>
      <c r="M7" s="11">
        <v>25</v>
      </c>
      <c r="U7" s="8">
        <v>1045</v>
      </c>
      <c r="V7" s="20"/>
      <c r="AH7" s="3"/>
      <c r="AK7" s="19" t="s">
        <v>14</v>
      </c>
    </row>
    <row r="8" spans="1:37" x14ac:dyDescent="0.35">
      <c r="A8" s="20" t="s">
        <v>11</v>
      </c>
      <c r="B8" s="8">
        <v>148900</v>
      </c>
      <c r="C8" s="3">
        <v>1.4E-2</v>
      </c>
      <c r="D8" s="3">
        <v>0.03</v>
      </c>
      <c r="E8" s="3">
        <v>6.7000000000000004E-2</v>
      </c>
      <c r="F8" s="3">
        <v>8.8000000000000009E-2</v>
      </c>
      <c r="G8" s="3">
        <v>3.9E-2</v>
      </c>
      <c r="H8" s="8">
        <v>1150</v>
      </c>
      <c r="I8" s="3">
        <f>(H8-U8)/U8</f>
        <v>2.954341987466428E-2</v>
      </c>
      <c r="J8" s="19">
        <f t="shared" si="0"/>
        <v>10.789855072463768</v>
      </c>
      <c r="K8" s="21">
        <v>4.53</v>
      </c>
      <c r="L8" s="24">
        <v>1.94</v>
      </c>
      <c r="M8" s="11">
        <v>42.5</v>
      </c>
      <c r="U8" s="8">
        <v>1117</v>
      </c>
      <c r="V8" s="20"/>
      <c r="AH8" s="3"/>
    </row>
    <row r="9" spans="1:37" x14ac:dyDescent="0.35">
      <c r="A9" s="20" t="s">
        <v>0</v>
      </c>
      <c r="B9" s="8">
        <v>166800</v>
      </c>
      <c r="C9" s="4">
        <v>0.01</v>
      </c>
      <c r="D9" s="3">
        <v>2.8000000000000001E-2</v>
      </c>
      <c r="E9" s="3">
        <v>8.5000000000000006E-2</v>
      </c>
      <c r="F9" s="3">
        <v>0.115</v>
      </c>
      <c r="G9" s="3">
        <v>5.9000000000000004E-2</v>
      </c>
      <c r="H9" s="8">
        <v>1238</v>
      </c>
      <c r="I9" s="3">
        <v>3.2300000000000002E-2</v>
      </c>
      <c r="J9" s="19">
        <f t="shared" si="0"/>
        <v>11.227786752827141</v>
      </c>
      <c r="K9" s="21">
        <v>4.57</v>
      </c>
      <c r="L9" s="24">
        <v>2.04</v>
      </c>
      <c r="M9" s="11">
        <v>35</v>
      </c>
      <c r="V9" s="20"/>
      <c r="AH9" s="3"/>
    </row>
    <row r="10" spans="1:37" x14ac:dyDescent="0.35">
      <c r="A10" s="20" t="s">
        <v>2</v>
      </c>
      <c r="B10" s="8">
        <v>169500</v>
      </c>
      <c r="C10" s="3">
        <v>1.9E-2</v>
      </c>
      <c r="D10" s="3">
        <v>2.9000000000000001E-2</v>
      </c>
      <c r="E10" s="3">
        <v>0.10800000000000001</v>
      </c>
      <c r="F10" s="3">
        <v>0.05</v>
      </c>
      <c r="G10" s="3">
        <v>1.9E-2</v>
      </c>
      <c r="H10" s="8">
        <v>1210</v>
      </c>
      <c r="I10" s="3">
        <v>6.6100000000000006E-2</v>
      </c>
      <c r="J10" s="19">
        <f t="shared" si="0"/>
        <v>11.673553719008265</v>
      </c>
      <c r="K10" s="21">
        <v>3.76</v>
      </c>
      <c r="L10" s="24">
        <v>2.0299999999999998</v>
      </c>
      <c r="M10" s="11">
        <v>37.5</v>
      </c>
      <c r="V10" s="20"/>
      <c r="AH10" s="3"/>
    </row>
    <row r="11" spans="1:37" x14ac:dyDescent="0.35">
      <c r="A11" s="20" t="s">
        <v>56</v>
      </c>
      <c r="B11" s="8">
        <v>173000</v>
      </c>
      <c r="C11" s="3">
        <v>2.7000000000000003E-2</v>
      </c>
      <c r="D11" s="3">
        <v>0.02</v>
      </c>
      <c r="E11" s="3">
        <v>0.182</v>
      </c>
      <c r="F11" s="3">
        <v>0.15</v>
      </c>
      <c r="G11" s="3">
        <v>7.0999999999999994E-2</v>
      </c>
      <c r="H11" s="8">
        <v>1393</v>
      </c>
      <c r="I11" s="3">
        <v>2.6599999999999999E-2</v>
      </c>
      <c r="J11" s="19">
        <f t="shared" si="0"/>
        <v>10.349365877004068</v>
      </c>
      <c r="K11" s="16">
        <v>8.49</v>
      </c>
      <c r="L11" s="15">
        <v>3.97</v>
      </c>
      <c r="M11" s="11">
        <v>37.5</v>
      </c>
      <c r="V11" s="13"/>
      <c r="AH11" s="3"/>
      <c r="AK11" s="19" t="s">
        <v>14</v>
      </c>
    </row>
    <row r="19" spans="1:22" x14ac:dyDescent="0.35">
      <c r="A19" s="20"/>
      <c r="E19" s="3"/>
      <c r="K19" s="18"/>
      <c r="L19" s="18"/>
      <c r="V19" s="2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8338E-C4BF-44D7-8736-3FED79F4CAFC}">
  <sheetPr codeName="Sheet6"/>
  <dimension ref="A1:AM19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5.54296875" style="19" customWidth="1"/>
    <col min="2" max="2" width="8.7265625" style="19"/>
    <col min="3" max="3" width="16.54296875" style="19" customWidth="1"/>
    <col min="4" max="4" width="17.453125" style="19" customWidth="1"/>
    <col min="5" max="5" width="19.453125" style="19" customWidth="1"/>
    <col min="6" max="6" width="13.1796875" style="19" customWidth="1"/>
    <col min="7" max="7" width="13.26953125" style="19" customWidth="1"/>
    <col min="8" max="8" width="11.1796875" style="19" bestFit="1" customWidth="1"/>
    <col min="9" max="9" width="8.7265625" style="19"/>
    <col min="10" max="10" width="10.81640625" style="19" customWidth="1"/>
    <col min="11" max="12" width="14.453125" style="14" customWidth="1"/>
    <col min="13" max="22" width="16" style="11" customWidth="1"/>
    <col min="23" max="23" width="8.7265625" style="19"/>
    <col min="24" max="24" width="14.453125" style="19" customWidth="1"/>
    <col min="25" max="31" width="8.7265625" style="19"/>
    <col min="32" max="34" width="16" style="11" customWidth="1"/>
    <col min="35" max="35" width="8.7265625" style="19"/>
    <col min="36" max="36" width="16.54296875" style="19" customWidth="1"/>
    <col min="37" max="38" width="8.7265625" style="19"/>
    <col min="39" max="39" width="9" style="19" customWidth="1"/>
    <col min="40" max="16384" width="8.7265625" style="19"/>
  </cols>
  <sheetData>
    <row r="1" spans="1:39" s="2" customFormat="1" x14ac:dyDescent="0.35">
      <c r="A1" s="2" t="s">
        <v>3</v>
      </c>
      <c r="B1" s="2" t="s">
        <v>4</v>
      </c>
      <c r="C1" s="2" t="s">
        <v>12</v>
      </c>
      <c r="D1" s="2" t="s">
        <v>13</v>
      </c>
      <c r="E1" s="2" t="s">
        <v>6</v>
      </c>
      <c r="F1" s="2" t="s">
        <v>5</v>
      </c>
      <c r="G1" s="2" t="s">
        <v>23</v>
      </c>
      <c r="H1" s="2" t="s">
        <v>67</v>
      </c>
      <c r="I1" s="2" t="s">
        <v>24</v>
      </c>
      <c r="J1" s="2" t="s">
        <v>28</v>
      </c>
      <c r="K1" s="2" t="s">
        <v>110</v>
      </c>
      <c r="L1" s="2" t="s">
        <v>109</v>
      </c>
      <c r="M1" s="9" t="s">
        <v>112</v>
      </c>
      <c r="N1" s="9"/>
      <c r="O1" s="9"/>
      <c r="P1" s="9"/>
      <c r="Q1" s="9"/>
      <c r="R1" s="9"/>
      <c r="S1" s="9"/>
      <c r="T1" s="9"/>
      <c r="U1" s="9"/>
      <c r="V1" s="9"/>
      <c r="W1" s="2" t="s">
        <v>25</v>
      </c>
      <c r="X1" s="2" t="s">
        <v>71</v>
      </c>
      <c r="AF1" s="9"/>
      <c r="AG1" s="9"/>
      <c r="AH1" s="9"/>
      <c r="AM1" s="2" t="s">
        <v>111</v>
      </c>
    </row>
    <row r="2" spans="1:39" x14ac:dyDescent="0.35">
      <c r="A2" s="20" t="s">
        <v>1</v>
      </c>
      <c r="B2" s="19">
        <f t="shared" ref="B2:B11" si="0">F2/(I2*12)</f>
        <v>9.6848800231280716</v>
      </c>
      <c r="C2" s="3">
        <v>8.0000000000000002E-3</v>
      </c>
      <c r="D2" s="3">
        <v>2.7999999999999997E-2</v>
      </c>
      <c r="E2" s="3">
        <v>8.5000000000000006E-2</v>
      </c>
      <c r="F2" s="8">
        <v>134000</v>
      </c>
      <c r="G2" s="3">
        <v>4.8000000000000001E-2</v>
      </c>
      <c r="H2" s="3">
        <v>2.5000000000000001E-2</v>
      </c>
      <c r="I2" s="8">
        <v>1153</v>
      </c>
      <c r="J2" s="3">
        <f>(I2-W2)/W2</f>
        <v>4.1553748870822041E-2</v>
      </c>
      <c r="K2" s="21">
        <v>7.36</v>
      </c>
      <c r="L2" s="24">
        <v>1.96</v>
      </c>
      <c r="M2" s="11">
        <v>42.5</v>
      </c>
      <c r="W2" s="8">
        <v>1107</v>
      </c>
      <c r="X2" s="20"/>
      <c r="AJ2" s="3"/>
    </row>
    <row r="3" spans="1:39" x14ac:dyDescent="0.35">
      <c r="A3" s="20" t="s">
        <v>61</v>
      </c>
      <c r="B3" s="19">
        <f t="shared" si="0"/>
        <v>9.6964813322589318</v>
      </c>
      <c r="C3" s="3">
        <v>2.1000000000000001E-2</v>
      </c>
      <c r="D3" s="3">
        <v>2.9000000000000001E-2</v>
      </c>
      <c r="E3" s="3">
        <v>3.5999999999999997E-2</v>
      </c>
      <c r="F3" s="8">
        <v>144400</v>
      </c>
      <c r="G3" s="3">
        <v>9.5000000000000001E-2</v>
      </c>
      <c r="H3" s="3">
        <v>4.7E-2</v>
      </c>
      <c r="I3" s="8">
        <v>1241</v>
      </c>
      <c r="J3" s="3">
        <v>4.1099999999999998E-2</v>
      </c>
      <c r="K3" s="21">
        <v>8.6300000000000008</v>
      </c>
      <c r="L3" s="24">
        <v>4.75</v>
      </c>
      <c r="M3" s="11">
        <v>30</v>
      </c>
      <c r="W3" s="8"/>
      <c r="X3" s="20" t="s">
        <v>97</v>
      </c>
      <c r="AJ3" s="3"/>
    </row>
    <row r="4" spans="1:39" x14ac:dyDescent="0.35">
      <c r="A4" s="20" t="s">
        <v>30</v>
      </c>
      <c r="B4" s="19">
        <f t="shared" si="0"/>
        <v>10.164960182025029</v>
      </c>
      <c r="C4" s="3">
        <v>1.7000000000000001E-2</v>
      </c>
      <c r="D4" s="3">
        <v>3.2000000000000001E-2</v>
      </c>
      <c r="E4" s="3">
        <v>6.8000000000000005E-2</v>
      </c>
      <c r="F4" s="8">
        <v>178700</v>
      </c>
      <c r="G4" s="3">
        <v>-5.4000000000000006E-2</v>
      </c>
      <c r="H4" s="3">
        <v>-3.5000000000000003E-2</v>
      </c>
      <c r="I4" s="8">
        <v>1465</v>
      </c>
      <c r="J4" s="3">
        <f>(I4-W4)/W4</f>
        <v>8.6795252225519287E-2</v>
      </c>
      <c r="K4" s="21">
        <v>5.63</v>
      </c>
      <c r="L4" s="24">
        <v>1.62</v>
      </c>
      <c r="M4" s="11">
        <v>25</v>
      </c>
      <c r="W4" s="8">
        <v>1348</v>
      </c>
      <c r="X4" s="20"/>
      <c r="AJ4" s="3"/>
    </row>
    <row r="5" spans="1:39" x14ac:dyDescent="0.35">
      <c r="A5" s="20" t="s">
        <v>62</v>
      </c>
      <c r="B5" s="19">
        <f t="shared" si="0"/>
        <v>10.201890034364261</v>
      </c>
      <c r="C5" s="3">
        <v>0.02</v>
      </c>
      <c r="D5" s="3">
        <v>2.2000000000000002E-2</v>
      </c>
      <c r="E5" s="3">
        <v>0.151</v>
      </c>
      <c r="F5" s="8">
        <v>142500</v>
      </c>
      <c r="G5" s="3">
        <v>6.9000000000000006E-2</v>
      </c>
      <c r="H5" s="3">
        <v>0.04</v>
      </c>
      <c r="I5" s="8">
        <v>1164</v>
      </c>
      <c r="J5" s="3">
        <f>(I5-W5)/W5</f>
        <v>2.5550660792951541E-2</v>
      </c>
      <c r="K5" s="21">
        <v>4.9000000000000004</v>
      </c>
      <c r="L5" s="24">
        <v>0</v>
      </c>
      <c r="M5" s="11">
        <v>55</v>
      </c>
      <c r="W5" s="8">
        <v>1135</v>
      </c>
      <c r="X5" s="20"/>
      <c r="AJ5" s="3"/>
      <c r="AM5" s="19" t="s">
        <v>14</v>
      </c>
    </row>
    <row r="6" spans="1:39" x14ac:dyDescent="0.35">
      <c r="A6" s="20" t="s">
        <v>56</v>
      </c>
      <c r="B6" s="19">
        <f t="shared" si="0"/>
        <v>10.349365877004068</v>
      </c>
      <c r="C6" s="3">
        <v>2.7000000000000003E-2</v>
      </c>
      <c r="D6" s="3">
        <v>0.02</v>
      </c>
      <c r="E6" s="3">
        <v>0.182</v>
      </c>
      <c r="F6" s="8">
        <v>173000</v>
      </c>
      <c r="G6" s="3">
        <v>0.15</v>
      </c>
      <c r="H6" s="3">
        <v>7.0999999999999994E-2</v>
      </c>
      <c r="I6" s="8">
        <v>1393</v>
      </c>
      <c r="J6" s="3">
        <v>2.6599999999999999E-2</v>
      </c>
      <c r="K6" s="21">
        <v>8.49</v>
      </c>
      <c r="L6" s="24">
        <v>3.97</v>
      </c>
      <c r="M6" s="11">
        <v>37.5</v>
      </c>
      <c r="X6" s="13"/>
      <c r="AJ6" s="3"/>
    </row>
    <row r="7" spans="1:39" x14ac:dyDescent="0.35">
      <c r="A7" s="20" t="s">
        <v>17</v>
      </c>
      <c r="B7" s="19">
        <f t="shared" si="0"/>
        <v>10.768908443327048</v>
      </c>
      <c r="C7" s="3">
        <v>2.8000000000000001E-2</v>
      </c>
      <c r="D7" s="3">
        <v>3.2000000000000001E-2</v>
      </c>
      <c r="E7" s="3">
        <v>0.182</v>
      </c>
      <c r="F7" s="8">
        <v>205600</v>
      </c>
      <c r="G7" s="3">
        <v>4.5999999999999999E-2</v>
      </c>
      <c r="H7" s="3">
        <v>1.6E-2</v>
      </c>
      <c r="I7" s="8">
        <v>1591</v>
      </c>
      <c r="J7" s="3">
        <f>(I7-W7)/W7</f>
        <v>1.9218449711723255E-2</v>
      </c>
      <c r="K7" s="21">
        <v>0.83</v>
      </c>
      <c r="L7" s="24">
        <v>1.54</v>
      </c>
      <c r="M7" s="11">
        <v>37.5</v>
      </c>
      <c r="W7" s="8">
        <v>1561</v>
      </c>
      <c r="X7" s="20" t="s">
        <v>78</v>
      </c>
      <c r="AJ7" s="3"/>
      <c r="AM7" s="19" t="s">
        <v>14</v>
      </c>
    </row>
    <row r="8" spans="1:39" x14ac:dyDescent="0.35">
      <c r="A8" s="20" t="s">
        <v>11</v>
      </c>
      <c r="B8" s="19">
        <f t="shared" si="0"/>
        <v>10.789855072463768</v>
      </c>
      <c r="C8" s="3">
        <v>1.4E-2</v>
      </c>
      <c r="D8" s="3">
        <v>0.03</v>
      </c>
      <c r="E8" s="3">
        <v>6.7000000000000004E-2</v>
      </c>
      <c r="F8" s="8">
        <v>148900</v>
      </c>
      <c r="G8" s="3">
        <v>8.8000000000000009E-2</v>
      </c>
      <c r="H8" s="3">
        <v>3.9E-2</v>
      </c>
      <c r="I8" s="8">
        <v>1150</v>
      </c>
      <c r="J8" s="3">
        <f>(I8-W8)/W8</f>
        <v>2.954341987466428E-2</v>
      </c>
      <c r="K8" s="21">
        <v>4.53</v>
      </c>
      <c r="L8" s="24">
        <v>1.94</v>
      </c>
      <c r="M8" s="11">
        <v>42.5</v>
      </c>
      <c r="W8" s="8">
        <v>1117</v>
      </c>
      <c r="X8" s="20"/>
      <c r="AJ8" s="3"/>
    </row>
    <row r="9" spans="1:39" x14ac:dyDescent="0.35">
      <c r="A9" s="20" t="s">
        <v>108</v>
      </c>
      <c r="B9" s="19">
        <f t="shared" si="0"/>
        <v>10.806023029229406</v>
      </c>
      <c r="C9" s="3">
        <v>1.2E-2</v>
      </c>
      <c r="D9" s="3">
        <v>3.4000000000000002E-2</v>
      </c>
      <c r="E9" s="3">
        <v>4.8000000000000001E-2</v>
      </c>
      <c r="F9" s="8">
        <v>146400</v>
      </c>
      <c r="G9" s="3">
        <v>7.2999999999999995E-2</v>
      </c>
      <c r="H9" s="3">
        <v>4.8000000000000001E-2</v>
      </c>
      <c r="I9" s="8">
        <v>1129</v>
      </c>
      <c r="J9" s="3">
        <f>(I9-W9)/W9</f>
        <v>8.0382775119617222E-2</v>
      </c>
      <c r="K9" s="21">
        <v>7.62</v>
      </c>
      <c r="L9" s="24">
        <v>2.16</v>
      </c>
      <c r="M9" s="11">
        <v>25</v>
      </c>
      <c r="W9" s="8">
        <v>1045</v>
      </c>
      <c r="X9" s="20"/>
      <c r="AJ9" s="3"/>
    </row>
    <row r="10" spans="1:39" x14ac:dyDescent="0.35">
      <c r="A10" s="20" t="s">
        <v>65</v>
      </c>
      <c r="B10" s="19">
        <f t="shared" si="0"/>
        <v>10.839506172839506</v>
      </c>
      <c r="C10" s="3">
        <v>1.2E-2</v>
      </c>
      <c r="D10" s="3">
        <v>2.9000000000000001E-2</v>
      </c>
      <c r="E10" s="3">
        <v>8.8999999999999996E-2</v>
      </c>
      <c r="F10" s="8">
        <v>175600</v>
      </c>
      <c r="G10" s="3">
        <v>7.2000000000000008E-2</v>
      </c>
      <c r="H10" s="3">
        <v>3.7999999999999999E-2</v>
      </c>
      <c r="I10" s="8">
        <v>1350</v>
      </c>
      <c r="J10" s="3">
        <f>(I10-W10)/W10</f>
        <v>3.2899770466717673E-2</v>
      </c>
      <c r="K10" s="21">
        <v>3.77</v>
      </c>
      <c r="L10" s="24">
        <v>0.82</v>
      </c>
      <c r="M10" s="11">
        <v>62.5</v>
      </c>
      <c r="W10" s="8">
        <v>1307</v>
      </c>
      <c r="X10" s="20"/>
      <c r="AJ10" s="3"/>
    </row>
    <row r="11" spans="1:39" x14ac:dyDescent="0.35">
      <c r="A11" s="20" t="s">
        <v>64</v>
      </c>
      <c r="B11" s="19">
        <f t="shared" si="0"/>
        <v>10.872803098004171</v>
      </c>
      <c r="C11" s="3">
        <v>1.9E-2</v>
      </c>
      <c r="D11" s="3">
        <v>0.03</v>
      </c>
      <c r="E11" s="3">
        <v>2.1000000000000001E-2</v>
      </c>
      <c r="F11" s="8">
        <v>146000</v>
      </c>
      <c r="G11" s="3">
        <v>0.06</v>
      </c>
      <c r="H11" s="3">
        <v>3.3000000000000002E-2</v>
      </c>
      <c r="I11" s="8">
        <v>1119</v>
      </c>
      <c r="J11" s="3">
        <f>(I11-W11)/W11</f>
        <v>5.5660377358490568E-2</v>
      </c>
      <c r="K11" s="16">
        <v>8.94</v>
      </c>
      <c r="L11" s="15">
        <v>3.61</v>
      </c>
      <c r="M11" s="11">
        <v>37.5</v>
      </c>
      <c r="W11" s="8">
        <v>1060</v>
      </c>
      <c r="X11" s="20"/>
      <c r="AJ11" s="3"/>
      <c r="AM11" s="19" t="s">
        <v>14</v>
      </c>
    </row>
    <row r="19" spans="1:24" x14ac:dyDescent="0.35">
      <c r="A19" s="20"/>
      <c r="E19" s="3"/>
      <c r="K19" s="18"/>
      <c r="L19" s="18"/>
      <c r="X19" s="20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BC97-BC24-4C09-BC84-C8AAF81038D6}">
  <sheetPr codeName="Sheet7"/>
  <dimension ref="A1:AL19"/>
  <sheetViews>
    <sheetView workbookViewId="0">
      <pane ySplit="1" topLeftCell="A2" activePane="bottomLeft" state="frozen"/>
      <selection pane="bottomLeft" activeCell="M1" sqref="M1:N1048576"/>
    </sheetView>
  </sheetViews>
  <sheetFormatPr defaultRowHeight="14.5" x14ac:dyDescent="0.35"/>
  <cols>
    <col min="1" max="1" width="25.54296875" style="19" customWidth="1"/>
    <col min="2" max="3" width="14.453125" style="14" customWidth="1"/>
    <col min="4" max="4" width="16.54296875" style="19" customWidth="1"/>
    <col min="5" max="5" width="17.453125" style="19" customWidth="1"/>
    <col min="6" max="6" width="19.453125" style="19" customWidth="1"/>
    <col min="7" max="7" width="13.1796875" style="19" customWidth="1"/>
    <col min="8" max="8" width="13.26953125" style="19" customWidth="1"/>
    <col min="9" max="9" width="11.1796875" style="19" bestFit="1" customWidth="1"/>
    <col min="10" max="10" width="8.7265625" style="19"/>
    <col min="11" max="11" width="10.81640625" style="19" customWidth="1"/>
    <col min="12" max="12" width="8.7265625" style="19"/>
    <col min="13" max="21" width="16" style="11" customWidth="1"/>
    <col min="22" max="22" width="8.7265625" style="19"/>
    <col min="23" max="23" width="14.453125" style="19" customWidth="1"/>
    <col min="24" max="30" width="8.7265625" style="19"/>
    <col min="31" max="33" width="16" style="11" customWidth="1"/>
    <col min="34" max="34" width="8.7265625" style="19"/>
    <col min="35" max="35" width="16.54296875" style="19" customWidth="1"/>
    <col min="36" max="37" width="8.7265625" style="19"/>
    <col min="38" max="38" width="9" style="19" customWidth="1"/>
    <col min="39" max="16384" width="8.7265625" style="19"/>
  </cols>
  <sheetData>
    <row r="1" spans="1:38" s="2" customFormat="1" x14ac:dyDescent="0.35">
      <c r="A1" s="2" t="s">
        <v>3</v>
      </c>
      <c r="B1" s="2" t="s">
        <v>109</v>
      </c>
      <c r="C1" s="2" t="s">
        <v>110</v>
      </c>
      <c r="D1" s="2" t="s">
        <v>12</v>
      </c>
      <c r="E1" s="2" t="s">
        <v>13</v>
      </c>
      <c r="F1" s="2" t="s">
        <v>6</v>
      </c>
      <c r="G1" s="2" t="s">
        <v>5</v>
      </c>
      <c r="H1" s="2" t="s">
        <v>23</v>
      </c>
      <c r="I1" s="2" t="s">
        <v>67</v>
      </c>
      <c r="J1" s="2" t="s">
        <v>24</v>
      </c>
      <c r="K1" s="2" t="s">
        <v>28</v>
      </c>
      <c r="L1" s="2" t="s">
        <v>4</v>
      </c>
      <c r="M1" s="9" t="s">
        <v>112</v>
      </c>
      <c r="N1" s="9"/>
      <c r="O1" s="9"/>
      <c r="P1" s="9"/>
      <c r="Q1" s="9"/>
      <c r="R1" s="9"/>
      <c r="S1" s="9"/>
      <c r="T1" s="9"/>
      <c r="U1" s="9"/>
      <c r="V1" s="2" t="s">
        <v>25</v>
      </c>
      <c r="W1" s="2" t="s">
        <v>71</v>
      </c>
      <c r="AE1" s="9"/>
      <c r="AF1" s="9"/>
      <c r="AG1" s="9"/>
      <c r="AL1" s="2" t="s">
        <v>111</v>
      </c>
    </row>
    <row r="2" spans="1:38" x14ac:dyDescent="0.35">
      <c r="A2" s="20" t="s">
        <v>61</v>
      </c>
      <c r="B2" s="24">
        <v>4.75</v>
      </c>
      <c r="C2" s="21">
        <v>8.6300000000000008</v>
      </c>
      <c r="D2" s="3">
        <v>2.1000000000000001E-2</v>
      </c>
      <c r="E2" s="3">
        <v>2.9000000000000001E-2</v>
      </c>
      <c r="F2" s="3">
        <v>3.5999999999999997E-2</v>
      </c>
      <c r="G2" s="8">
        <v>144400</v>
      </c>
      <c r="H2" s="3">
        <v>9.5000000000000001E-2</v>
      </c>
      <c r="I2" s="3">
        <v>4.7E-2</v>
      </c>
      <c r="J2" s="8">
        <v>1241</v>
      </c>
      <c r="K2" s="3">
        <v>4.1099999999999998E-2</v>
      </c>
      <c r="L2" s="19">
        <f t="shared" ref="L2:L11" si="0">G2/(J2*12)</f>
        <v>9.6964813322589318</v>
      </c>
      <c r="M2" s="11">
        <v>30</v>
      </c>
      <c r="V2" s="8"/>
      <c r="W2" s="20" t="s">
        <v>97</v>
      </c>
      <c r="AI2" s="3"/>
    </row>
    <row r="3" spans="1:38" x14ac:dyDescent="0.35">
      <c r="A3" s="20" t="s">
        <v>56</v>
      </c>
      <c r="B3" s="24">
        <v>3.97</v>
      </c>
      <c r="C3" s="21">
        <v>8.49</v>
      </c>
      <c r="D3" s="3">
        <v>2.7000000000000003E-2</v>
      </c>
      <c r="E3" s="3">
        <v>0.02</v>
      </c>
      <c r="F3" s="3">
        <v>0.182</v>
      </c>
      <c r="G3" s="8">
        <v>173000</v>
      </c>
      <c r="H3" s="3">
        <v>0.15</v>
      </c>
      <c r="I3" s="3">
        <v>7.0999999999999994E-2</v>
      </c>
      <c r="J3" s="8">
        <v>1393</v>
      </c>
      <c r="K3" s="3">
        <v>2.6599999999999999E-2</v>
      </c>
      <c r="L3" s="19">
        <f t="shared" si="0"/>
        <v>10.349365877004068</v>
      </c>
      <c r="M3" s="11">
        <v>37.5</v>
      </c>
      <c r="W3" s="13"/>
      <c r="AI3" s="3"/>
      <c r="AL3" s="19" t="s">
        <v>14</v>
      </c>
    </row>
    <row r="4" spans="1:38" x14ac:dyDescent="0.35">
      <c r="A4" s="20" t="s">
        <v>64</v>
      </c>
      <c r="B4" s="24">
        <v>3.61</v>
      </c>
      <c r="C4" s="21">
        <v>8.94</v>
      </c>
      <c r="D4" s="3">
        <v>1.9E-2</v>
      </c>
      <c r="E4" s="3">
        <v>0.03</v>
      </c>
      <c r="F4" s="3">
        <v>2.1000000000000001E-2</v>
      </c>
      <c r="G4" s="8">
        <v>146000</v>
      </c>
      <c r="H4" s="3">
        <v>0.06</v>
      </c>
      <c r="I4" s="3">
        <v>3.3000000000000002E-2</v>
      </c>
      <c r="J4" s="8">
        <v>1119</v>
      </c>
      <c r="K4" s="3">
        <f>(J4-V4)/V4</f>
        <v>5.5660377358490568E-2</v>
      </c>
      <c r="L4" s="19">
        <f t="shared" si="0"/>
        <v>10.872803098004171</v>
      </c>
      <c r="M4" s="11">
        <v>37.5</v>
      </c>
      <c r="V4" s="8">
        <v>1060</v>
      </c>
      <c r="W4" s="20"/>
      <c r="AI4" s="3"/>
    </row>
    <row r="5" spans="1:38" x14ac:dyDescent="0.35">
      <c r="A5" s="20" t="s">
        <v>7</v>
      </c>
      <c r="B5" s="25">
        <v>3.59</v>
      </c>
      <c r="C5" s="25">
        <v>5.2</v>
      </c>
      <c r="D5" s="3">
        <v>3.5999999999999997E-2</v>
      </c>
      <c r="E5" s="3">
        <v>1.7000000000000001E-2</v>
      </c>
      <c r="F5" s="3">
        <v>0.25800000000000001</v>
      </c>
      <c r="G5" s="8">
        <v>260600</v>
      </c>
      <c r="H5" s="3">
        <v>0.19500000000000001</v>
      </c>
      <c r="I5" s="3">
        <v>9.4E-2</v>
      </c>
      <c r="J5" s="8">
        <v>1788</v>
      </c>
      <c r="K5" s="3">
        <v>0.1678</v>
      </c>
      <c r="L5" s="19">
        <f t="shared" si="0"/>
        <v>12.145786726323639</v>
      </c>
      <c r="M5" s="11">
        <v>37.5</v>
      </c>
      <c r="W5" s="13"/>
      <c r="AI5" s="3"/>
      <c r="AL5" s="19" t="s">
        <v>14</v>
      </c>
    </row>
    <row r="6" spans="1:38" x14ac:dyDescent="0.35">
      <c r="A6" s="19" t="s">
        <v>22</v>
      </c>
      <c r="B6" s="24">
        <v>3.39</v>
      </c>
      <c r="C6" s="24">
        <v>5.22</v>
      </c>
      <c r="D6" s="3">
        <v>1.2E-2</v>
      </c>
      <c r="E6" s="3">
        <v>3.4000000000000002E-2</v>
      </c>
      <c r="F6" s="3">
        <v>3.4000000000000002E-2</v>
      </c>
      <c r="G6" s="8">
        <v>267800</v>
      </c>
      <c r="H6" s="3">
        <v>1.9E-2</v>
      </c>
      <c r="I6" s="3">
        <v>1E-3</v>
      </c>
      <c r="J6" s="8">
        <v>1760</v>
      </c>
      <c r="K6" s="3">
        <f t="shared" ref="K6:K11" si="1">(J6-V6)/V6</f>
        <v>1.1494252873563218E-2</v>
      </c>
      <c r="L6" s="19">
        <f t="shared" si="0"/>
        <v>12.679924242424242</v>
      </c>
      <c r="M6" s="11">
        <v>42.5</v>
      </c>
      <c r="V6" s="8">
        <v>1740</v>
      </c>
      <c r="W6" s="19" t="s">
        <v>92</v>
      </c>
      <c r="AI6" s="3"/>
    </row>
    <row r="7" spans="1:38" x14ac:dyDescent="0.35">
      <c r="A7" s="20" t="s">
        <v>26</v>
      </c>
      <c r="B7" s="17">
        <v>2.89</v>
      </c>
      <c r="C7" s="17">
        <v>2.9</v>
      </c>
      <c r="D7" s="3">
        <v>0.04</v>
      </c>
      <c r="E7" s="3">
        <v>3.9E-2</v>
      </c>
      <c r="F7" s="3">
        <v>0.27100000000000002</v>
      </c>
      <c r="G7" s="8">
        <v>194100</v>
      </c>
      <c r="H7" s="3">
        <v>5.0999999999999997E-2</v>
      </c>
      <c r="I7" s="3">
        <v>3.7999999999999999E-2</v>
      </c>
      <c r="J7" s="8">
        <v>1324</v>
      </c>
      <c r="K7" s="3">
        <f t="shared" si="1"/>
        <v>2.9548989113530325E-2</v>
      </c>
      <c r="L7" s="19">
        <f t="shared" si="0"/>
        <v>12.216767371601209</v>
      </c>
      <c r="M7" s="11">
        <v>42.5</v>
      </c>
      <c r="V7" s="8">
        <v>1286</v>
      </c>
      <c r="W7" s="13"/>
      <c r="AI7" s="3"/>
    </row>
    <row r="8" spans="1:38" x14ac:dyDescent="0.35">
      <c r="A8" s="20" t="s">
        <v>46</v>
      </c>
      <c r="B8" s="24">
        <v>2.68</v>
      </c>
      <c r="C8" s="21">
        <v>3.92</v>
      </c>
      <c r="D8" s="3">
        <v>3.6999999999999998E-2</v>
      </c>
      <c r="E8" s="3">
        <v>0.03</v>
      </c>
      <c r="F8" s="3">
        <v>9.8000000000000004E-2</v>
      </c>
      <c r="G8" s="8">
        <v>213500</v>
      </c>
      <c r="H8" s="3">
        <v>6.2E-2</v>
      </c>
      <c r="I8" s="3">
        <v>2.5000000000000001E-2</v>
      </c>
      <c r="J8" s="8">
        <v>1481</v>
      </c>
      <c r="K8" s="3">
        <f t="shared" si="1"/>
        <v>4.5165843330980948E-2</v>
      </c>
      <c r="L8" s="19">
        <f t="shared" si="0"/>
        <v>12.013279315777627</v>
      </c>
      <c r="M8" s="11">
        <v>35</v>
      </c>
      <c r="V8" s="8">
        <v>1417</v>
      </c>
      <c r="W8" s="20" t="s">
        <v>89</v>
      </c>
      <c r="AI8" s="3"/>
    </row>
    <row r="9" spans="1:38" x14ac:dyDescent="0.35">
      <c r="A9" s="20" t="s">
        <v>48</v>
      </c>
      <c r="B9" s="15">
        <v>2.52</v>
      </c>
      <c r="C9" s="16">
        <v>3.05</v>
      </c>
      <c r="D9" s="3">
        <v>3.6999999999999998E-2</v>
      </c>
      <c r="E9" s="3">
        <v>3.3000000000000002E-2</v>
      </c>
      <c r="F9" s="3">
        <v>0.156</v>
      </c>
      <c r="G9" s="8">
        <v>236000</v>
      </c>
      <c r="H9" s="3">
        <v>5.7999999999999996E-2</v>
      </c>
      <c r="I9" s="3">
        <v>1.8000000000000002E-2</v>
      </c>
      <c r="J9" s="8">
        <v>1739</v>
      </c>
      <c r="K9" s="3">
        <f t="shared" si="1"/>
        <v>5.5859137826350942E-2</v>
      </c>
      <c r="L9" s="19">
        <f t="shared" si="0"/>
        <v>11.30918152194748</v>
      </c>
      <c r="M9" s="11">
        <v>35</v>
      </c>
      <c r="V9" s="8">
        <v>1647</v>
      </c>
      <c r="W9" s="20"/>
      <c r="AI9" s="3"/>
      <c r="AL9" s="19" t="s">
        <v>14</v>
      </c>
    </row>
    <row r="10" spans="1:38" x14ac:dyDescent="0.35">
      <c r="A10" s="20" t="s">
        <v>58</v>
      </c>
      <c r="B10" s="15">
        <v>2.4700000000000002</v>
      </c>
      <c r="C10" s="16">
        <v>3.39</v>
      </c>
      <c r="D10" s="3">
        <v>1.4999999999999999E-2</v>
      </c>
      <c r="E10" s="3">
        <v>3.3000000000000002E-2</v>
      </c>
      <c r="F10" s="3">
        <v>0.155</v>
      </c>
      <c r="G10" s="8">
        <v>227800</v>
      </c>
      <c r="H10" s="3">
        <v>6.4000000000000001E-2</v>
      </c>
      <c r="I10" s="3">
        <v>3.5000000000000003E-2</v>
      </c>
      <c r="J10" s="8">
        <v>1448</v>
      </c>
      <c r="K10" s="3">
        <f t="shared" si="1"/>
        <v>7.8183172002978404E-2</v>
      </c>
      <c r="L10" s="19">
        <f t="shared" si="0"/>
        <v>13.110036832412524</v>
      </c>
      <c r="M10" s="11">
        <v>25</v>
      </c>
      <c r="V10" s="8">
        <v>1343</v>
      </c>
      <c r="W10" s="20"/>
      <c r="AI10" s="3"/>
    </row>
    <row r="11" spans="1:38" x14ac:dyDescent="0.35">
      <c r="A11" s="20" t="s">
        <v>49</v>
      </c>
      <c r="B11" s="15">
        <v>2.42</v>
      </c>
      <c r="C11" s="16">
        <v>4.4000000000000004</v>
      </c>
      <c r="D11" s="3">
        <v>3.9E-2</v>
      </c>
      <c r="E11" s="3">
        <v>3.4000000000000002E-2</v>
      </c>
      <c r="F11" s="3">
        <v>0.14000000000000001</v>
      </c>
      <c r="G11" s="8">
        <v>219100</v>
      </c>
      <c r="H11" s="3">
        <v>0.04</v>
      </c>
      <c r="I11" s="3">
        <v>4.0000000000000001E-3</v>
      </c>
      <c r="J11" s="8">
        <v>1583</v>
      </c>
      <c r="K11" s="3">
        <f t="shared" si="1"/>
        <v>2.992843201040989E-2</v>
      </c>
      <c r="L11" s="19">
        <f t="shared" si="0"/>
        <v>11.534007159401979</v>
      </c>
      <c r="M11" s="11">
        <v>35</v>
      </c>
      <c r="V11" s="8">
        <v>1537</v>
      </c>
      <c r="W11" s="20" t="s">
        <v>86</v>
      </c>
      <c r="AI11" s="3"/>
    </row>
    <row r="19" spans="1:23" x14ac:dyDescent="0.35">
      <c r="A19" s="20"/>
      <c r="B19" s="18"/>
      <c r="C19" s="18"/>
      <c r="F19" s="3"/>
      <c r="W19" s="2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8206-319B-43F4-9ECE-02D0D80567E9}">
  <sheetPr codeName="Sheet8"/>
  <dimension ref="A1:AJ19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5.54296875" style="19" customWidth="1"/>
    <col min="2" max="2" width="17.26953125" style="19" customWidth="1"/>
    <col min="3" max="3" width="16.54296875" style="19" customWidth="1"/>
    <col min="4" max="4" width="17.453125" style="19" customWidth="1"/>
    <col min="5" max="5" width="19.453125" style="19" customWidth="1"/>
    <col min="6" max="6" width="13.1796875" style="19" customWidth="1"/>
    <col min="7" max="7" width="13.26953125" style="19" customWidth="1"/>
    <col min="8" max="8" width="11.1796875" style="19" bestFit="1" customWidth="1"/>
    <col min="9" max="10" width="8.7265625" style="19"/>
    <col min="11" max="12" width="14.453125" style="14" customWidth="1"/>
    <col min="13" max="19" width="16" style="11" customWidth="1"/>
    <col min="20" max="20" width="8.7265625" style="19"/>
    <col min="21" max="21" width="14.453125" style="19" customWidth="1"/>
    <col min="22" max="28" width="8.7265625" style="19"/>
    <col min="29" max="31" width="16" style="11" customWidth="1"/>
    <col min="32" max="32" width="8.7265625" style="19"/>
    <col min="33" max="33" width="16.54296875" style="19" customWidth="1"/>
    <col min="34" max="35" width="8.7265625" style="19"/>
    <col min="36" max="36" width="9" style="19" customWidth="1"/>
    <col min="37" max="16384" width="8.7265625" style="19"/>
  </cols>
  <sheetData>
    <row r="1" spans="1:36" s="2" customFormat="1" x14ac:dyDescent="0.35">
      <c r="A1" s="2" t="s">
        <v>3</v>
      </c>
      <c r="B1" s="2" t="s">
        <v>28</v>
      </c>
      <c r="C1" s="2" t="s">
        <v>12</v>
      </c>
      <c r="D1" s="2" t="s">
        <v>13</v>
      </c>
      <c r="E1" s="2" t="s">
        <v>6</v>
      </c>
      <c r="F1" s="2" t="s">
        <v>5</v>
      </c>
      <c r="G1" s="2" t="s">
        <v>23</v>
      </c>
      <c r="H1" s="2" t="s">
        <v>67</v>
      </c>
      <c r="I1" s="2" t="s">
        <v>24</v>
      </c>
      <c r="J1" s="2" t="s">
        <v>4</v>
      </c>
      <c r="K1" s="2" t="s">
        <v>110</v>
      </c>
      <c r="L1" s="2" t="s">
        <v>109</v>
      </c>
      <c r="M1" s="9" t="s">
        <v>112</v>
      </c>
      <c r="N1" s="9"/>
      <c r="O1" s="9"/>
      <c r="P1" s="9"/>
      <c r="Q1" s="9"/>
      <c r="R1" s="9"/>
      <c r="S1" s="9"/>
      <c r="T1" s="2" t="s">
        <v>25</v>
      </c>
      <c r="U1" s="2" t="s">
        <v>71</v>
      </c>
      <c r="AC1" s="9"/>
      <c r="AD1" s="9"/>
      <c r="AE1" s="9"/>
      <c r="AJ1" s="2" t="s">
        <v>111</v>
      </c>
    </row>
    <row r="2" spans="1:36" x14ac:dyDescent="0.35">
      <c r="A2" s="20" t="s">
        <v>7</v>
      </c>
      <c r="B2" s="3">
        <v>0.1678</v>
      </c>
      <c r="C2" s="3">
        <v>3.5999999999999997E-2</v>
      </c>
      <c r="D2" s="3">
        <v>1.7000000000000001E-2</v>
      </c>
      <c r="E2" s="3">
        <v>0.25800000000000001</v>
      </c>
      <c r="F2" s="8">
        <v>260600</v>
      </c>
      <c r="G2" s="3">
        <v>0.19500000000000001</v>
      </c>
      <c r="H2" s="3">
        <v>9.4E-2</v>
      </c>
      <c r="I2" s="8">
        <v>1788</v>
      </c>
      <c r="J2" s="19">
        <f t="shared" ref="J2:J11" si="0">F2/(I2*12)</f>
        <v>12.145786726323639</v>
      </c>
      <c r="K2" s="25">
        <v>5.2</v>
      </c>
      <c r="L2" s="25">
        <v>3.59</v>
      </c>
      <c r="M2" s="11">
        <v>37.5</v>
      </c>
      <c r="U2" s="13"/>
      <c r="AG2" s="3"/>
    </row>
    <row r="3" spans="1:36" x14ac:dyDescent="0.35">
      <c r="A3" s="20" t="s">
        <v>45</v>
      </c>
      <c r="B3" s="3">
        <f t="shared" ref="B3:B9" si="1">(I3-T3)/T3</f>
        <v>0.1044776119402985</v>
      </c>
      <c r="C3" s="3">
        <v>0.03</v>
      </c>
      <c r="D3" s="3">
        <v>3.3000000000000002E-2</v>
      </c>
      <c r="E3" s="3">
        <v>4.3999999999999997E-2</v>
      </c>
      <c r="F3" s="8">
        <v>239600</v>
      </c>
      <c r="G3" s="3">
        <v>7.2999999999999995E-2</v>
      </c>
      <c r="H3" s="3">
        <v>4.0999999999999995E-2</v>
      </c>
      <c r="I3" s="8">
        <v>1332</v>
      </c>
      <c r="J3" s="19">
        <f t="shared" si="0"/>
        <v>14.98998998998999</v>
      </c>
      <c r="K3" s="21">
        <v>3.91</v>
      </c>
      <c r="L3" s="24">
        <v>1</v>
      </c>
      <c r="M3" s="11">
        <v>32.5</v>
      </c>
      <c r="T3" s="8">
        <v>1206</v>
      </c>
      <c r="U3" s="20"/>
      <c r="AG3" s="3"/>
    </row>
    <row r="4" spans="1:36" x14ac:dyDescent="0.35">
      <c r="A4" s="20" t="s">
        <v>98</v>
      </c>
      <c r="B4" s="3">
        <f t="shared" si="1"/>
        <v>9.9352051835853133E-2</v>
      </c>
      <c r="C4" s="3">
        <v>1.3000000000000001E-2</v>
      </c>
      <c r="D4" s="3">
        <v>2.6000000000000002E-2</v>
      </c>
      <c r="E4" s="3">
        <v>0.156</v>
      </c>
      <c r="F4" s="8">
        <v>260900</v>
      </c>
      <c r="G4" s="3">
        <v>-0.03</v>
      </c>
      <c r="H4" s="3">
        <v>-2.8999999999999998E-2</v>
      </c>
      <c r="I4" s="8">
        <v>1527</v>
      </c>
      <c r="J4" s="19">
        <f t="shared" si="0"/>
        <v>14.238157607509278</v>
      </c>
      <c r="K4" s="21">
        <v>5.85</v>
      </c>
      <c r="L4" s="24">
        <v>1.06</v>
      </c>
      <c r="M4" s="11">
        <v>52.5</v>
      </c>
      <c r="T4" s="8">
        <v>1389</v>
      </c>
      <c r="U4" s="20"/>
      <c r="AG4" s="3"/>
    </row>
    <row r="5" spans="1:36" x14ac:dyDescent="0.35">
      <c r="A5" s="20" t="s">
        <v>30</v>
      </c>
      <c r="B5" s="3">
        <f t="shared" si="1"/>
        <v>8.6795252225519287E-2</v>
      </c>
      <c r="C5" s="3">
        <v>1.7000000000000001E-2</v>
      </c>
      <c r="D5" s="3">
        <v>3.2000000000000001E-2</v>
      </c>
      <c r="E5" s="3">
        <v>6.8000000000000005E-2</v>
      </c>
      <c r="F5" s="8">
        <v>178700</v>
      </c>
      <c r="G5" s="3">
        <v>-5.4000000000000006E-2</v>
      </c>
      <c r="H5" s="3">
        <v>-3.5000000000000003E-2</v>
      </c>
      <c r="I5" s="8">
        <v>1465</v>
      </c>
      <c r="J5" s="19">
        <f t="shared" si="0"/>
        <v>10.164960182025029</v>
      </c>
      <c r="K5" s="21">
        <v>5.63</v>
      </c>
      <c r="L5" s="24">
        <v>1.62</v>
      </c>
      <c r="M5" s="11">
        <v>25</v>
      </c>
      <c r="T5" s="8">
        <v>1348</v>
      </c>
      <c r="U5" s="20"/>
      <c r="AG5" s="3"/>
      <c r="AJ5" s="19" t="s">
        <v>14</v>
      </c>
    </row>
    <row r="6" spans="1:36" x14ac:dyDescent="0.35">
      <c r="A6" s="20" t="s">
        <v>108</v>
      </c>
      <c r="B6" s="3">
        <f t="shared" si="1"/>
        <v>8.0382775119617222E-2</v>
      </c>
      <c r="C6" s="3">
        <v>1.2E-2</v>
      </c>
      <c r="D6" s="3">
        <v>3.4000000000000002E-2</v>
      </c>
      <c r="E6" s="3">
        <v>4.8000000000000001E-2</v>
      </c>
      <c r="F6" s="8">
        <v>146400</v>
      </c>
      <c r="G6" s="3">
        <v>7.2999999999999995E-2</v>
      </c>
      <c r="H6" s="3">
        <v>4.8000000000000001E-2</v>
      </c>
      <c r="I6" s="8">
        <v>1129</v>
      </c>
      <c r="J6" s="19">
        <f t="shared" si="0"/>
        <v>10.806023029229406</v>
      </c>
      <c r="K6" s="21">
        <v>7.62</v>
      </c>
      <c r="L6" s="24">
        <v>2.16</v>
      </c>
      <c r="M6" s="11">
        <v>25</v>
      </c>
      <c r="T6" s="8">
        <v>1045</v>
      </c>
      <c r="U6" s="20"/>
      <c r="AG6" s="3"/>
    </row>
    <row r="7" spans="1:36" x14ac:dyDescent="0.35">
      <c r="A7" s="20" t="s">
        <v>58</v>
      </c>
      <c r="B7" s="3">
        <f t="shared" si="1"/>
        <v>7.8183172002978404E-2</v>
      </c>
      <c r="C7" s="3">
        <v>1.4999999999999999E-2</v>
      </c>
      <c r="D7" s="3">
        <v>3.3000000000000002E-2</v>
      </c>
      <c r="E7" s="3">
        <v>0.155</v>
      </c>
      <c r="F7" s="8">
        <v>227800</v>
      </c>
      <c r="G7" s="3">
        <v>6.4000000000000001E-2</v>
      </c>
      <c r="H7" s="3">
        <v>3.5000000000000003E-2</v>
      </c>
      <c r="I7" s="8">
        <v>1448</v>
      </c>
      <c r="J7" s="19">
        <f t="shared" si="0"/>
        <v>13.110036832412524</v>
      </c>
      <c r="K7" s="21">
        <v>3.39</v>
      </c>
      <c r="L7" s="24">
        <v>2.4700000000000002</v>
      </c>
      <c r="M7" s="11">
        <v>25</v>
      </c>
      <c r="T7" s="8">
        <v>1343</v>
      </c>
      <c r="U7" s="20"/>
      <c r="AG7" s="3"/>
      <c r="AJ7" s="19" t="s">
        <v>14</v>
      </c>
    </row>
    <row r="8" spans="1:36" x14ac:dyDescent="0.35">
      <c r="A8" s="20" t="s">
        <v>34</v>
      </c>
      <c r="B8" s="3">
        <f t="shared" si="1"/>
        <v>6.8709377901578453E-2</v>
      </c>
      <c r="C8" s="3">
        <v>4.5999999999999999E-2</v>
      </c>
      <c r="D8" s="3">
        <v>2.1000000000000001E-2</v>
      </c>
      <c r="E8" s="3">
        <v>0.11699999999999999</v>
      </c>
      <c r="F8" s="8">
        <v>202800</v>
      </c>
      <c r="G8" s="3">
        <v>0.124</v>
      </c>
      <c r="H8" s="3">
        <v>6.7000000000000004E-2</v>
      </c>
      <c r="I8" s="8">
        <v>1151</v>
      </c>
      <c r="J8" s="19">
        <f t="shared" si="0"/>
        <v>14.682884448305821</v>
      </c>
      <c r="K8" s="21">
        <v>2.65</v>
      </c>
      <c r="L8" s="24">
        <v>1.74</v>
      </c>
      <c r="M8" s="11">
        <v>27.5</v>
      </c>
      <c r="T8" s="8">
        <v>1077</v>
      </c>
      <c r="U8" s="20"/>
      <c r="AG8" s="3"/>
    </row>
    <row r="9" spans="1:36" x14ac:dyDescent="0.35">
      <c r="A9" s="20" t="s">
        <v>70</v>
      </c>
      <c r="B9" s="3">
        <f t="shared" si="1"/>
        <v>6.7808219178082191E-2</v>
      </c>
      <c r="C9" s="3">
        <v>3.5000000000000003E-2</v>
      </c>
      <c r="D9" s="3">
        <v>2.7E-2</v>
      </c>
      <c r="E9" s="3">
        <v>0.20499999999999999</v>
      </c>
      <c r="F9" s="8">
        <v>238900</v>
      </c>
      <c r="G9" s="3">
        <v>6.7000000000000004E-2</v>
      </c>
      <c r="H9" s="3">
        <v>2.8000000000000001E-2</v>
      </c>
      <c r="I9" s="8">
        <v>1559</v>
      </c>
      <c r="J9" s="19">
        <f t="shared" si="0"/>
        <v>12.76993799444088</v>
      </c>
      <c r="K9" s="25">
        <v>4.09</v>
      </c>
      <c r="L9" s="25">
        <v>1.77</v>
      </c>
      <c r="M9" s="11">
        <v>35</v>
      </c>
      <c r="T9" s="8">
        <v>1460</v>
      </c>
      <c r="U9" s="20" t="s">
        <v>76</v>
      </c>
      <c r="AG9" s="3"/>
    </row>
    <row r="10" spans="1:36" x14ac:dyDescent="0.35">
      <c r="A10" s="20" t="s">
        <v>2</v>
      </c>
      <c r="B10" s="3">
        <v>6.6100000000000006E-2</v>
      </c>
      <c r="C10" s="3">
        <v>1.9E-2</v>
      </c>
      <c r="D10" s="3">
        <v>2.9000000000000001E-2</v>
      </c>
      <c r="E10" s="3">
        <v>0.10800000000000001</v>
      </c>
      <c r="F10" s="8">
        <v>169500</v>
      </c>
      <c r="G10" s="3">
        <v>0.05</v>
      </c>
      <c r="H10" s="3">
        <v>1.9E-2</v>
      </c>
      <c r="I10" s="8">
        <v>1210</v>
      </c>
      <c r="J10" s="19">
        <f t="shared" si="0"/>
        <v>11.673553719008265</v>
      </c>
      <c r="K10" s="21">
        <v>3.76</v>
      </c>
      <c r="L10" s="24">
        <v>2.0299999999999998</v>
      </c>
      <c r="M10" s="11">
        <v>37.5</v>
      </c>
      <c r="U10" s="20"/>
      <c r="AG10" s="3"/>
    </row>
    <row r="11" spans="1:36" x14ac:dyDescent="0.35">
      <c r="A11" s="20" t="s">
        <v>9</v>
      </c>
      <c r="B11" s="3">
        <f>(I11-T11)/T11</f>
        <v>6.5426555484284804E-2</v>
      </c>
      <c r="C11" s="3">
        <v>2.4E-2</v>
      </c>
      <c r="D11" s="3">
        <v>2.5000000000000001E-2</v>
      </c>
      <c r="E11" s="3">
        <v>0.23599999999999999</v>
      </c>
      <c r="F11" s="8">
        <v>289300</v>
      </c>
      <c r="G11" s="3">
        <v>8.5000000000000006E-2</v>
      </c>
      <c r="H11" s="3">
        <v>4.2999999999999997E-2</v>
      </c>
      <c r="I11" s="8">
        <v>1661</v>
      </c>
      <c r="J11" s="19">
        <f t="shared" si="0"/>
        <v>14.514348785871965</v>
      </c>
      <c r="K11" s="22">
        <v>2.5099999999999998</v>
      </c>
      <c r="L11" s="22">
        <v>1.22</v>
      </c>
      <c r="M11" s="11">
        <v>32.5</v>
      </c>
      <c r="T11" s="8">
        <v>1559</v>
      </c>
      <c r="U11" s="3"/>
      <c r="AG11" s="3"/>
      <c r="AJ11" s="19" t="s">
        <v>14</v>
      </c>
    </row>
    <row r="19" spans="1:21" x14ac:dyDescent="0.35">
      <c r="A19" s="20"/>
      <c r="E19" s="3"/>
      <c r="K19" s="18"/>
      <c r="L19" s="18"/>
      <c r="U19" s="20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79E2-D73E-4991-A3A5-85B01EBDD929}">
  <sheetPr codeName="Sheet2"/>
  <dimension ref="A1:AL25"/>
  <sheetViews>
    <sheetView workbookViewId="0">
      <pane ySplit="1" topLeftCell="A2" activePane="bottomLeft" state="frozen"/>
      <selection pane="bottomLeft" activeCell="A22" sqref="A22"/>
    </sheetView>
  </sheetViews>
  <sheetFormatPr defaultRowHeight="14.5" x14ac:dyDescent="0.35"/>
  <cols>
    <col min="1" max="1" width="25.54296875" style="19" customWidth="1"/>
    <col min="2" max="2" width="16.54296875" style="19" customWidth="1"/>
    <col min="3" max="3" width="17.453125" style="19" customWidth="1"/>
    <col min="4" max="4" width="19.453125" style="19" customWidth="1"/>
    <col min="5" max="5" width="13.1796875" style="19" customWidth="1"/>
    <col min="6" max="6" width="13.26953125" style="19" customWidth="1"/>
    <col min="7" max="7" width="11.1796875" style="19" bestFit="1" customWidth="1"/>
    <col min="8" max="8" width="8.7265625" style="19"/>
    <col min="9" max="9" width="10.81640625" style="19" customWidth="1"/>
    <col min="10" max="10" width="8.7265625" style="19"/>
    <col min="11" max="12" width="14.453125" style="14" customWidth="1"/>
    <col min="13" max="21" width="16" style="11" customWidth="1"/>
    <col min="22" max="22" width="8.7265625" style="19"/>
    <col min="23" max="23" width="14.453125" style="19" customWidth="1"/>
    <col min="24" max="30" width="8.7265625" style="19"/>
    <col min="31" max="33" width="16" style="11" customWidth="1"/>
    <col min="34" max="34" width="8.7265625" style="19"/>
    <col min="35" max="35" width="16.54296875" style="19" customWidth="1"/>
    <col min="36" max="37" width="8.7265625" style="19"/>
    <col min="38" max="38" width="9" style="19" customWidth="1"/>
    <col min="39" max="16384" width="8.7265625" style="19"/>
  </cols>
  <sheetData>
    <row r="1" spans="1:38" s="2" customFormat="1" x14ac:dyDescent="0.35">
      <c r="A1" s="2" t="s">
        <v>3</v>
      </c>
      <c r="B1" s="2" t="s">
        <v>12</v>
      </c>
      <c r="C1" s="2" t="s">
        <v>13</v>
      </c>
      <c r="D1" s="2" t="s">
        <v>6</v>
      </c>
      <c r="E1" s="2" t="s">
        <v>5</v>
      </c>
      <c r="F1" s="2" t="s">
        <v>23</v>
      </c>
      <c r="G1" s="2" t="s">
        <v>67</v>
      </c>
      <c r="H1" s="2" t="s">
        <v>24</v>
      </c>
      <c r="I1" s="2" t="s">
        <v>28</v>
      </c>
      <c r="J1" s="2" t="s">
        <v>4</v>
      </c>
      <c r="K1" s="2" t="s">
        <v>110</v>
      </c>
      <c r="L1" s="2" t="s">
        <v>109</v>
      </c>
      <c r="M1" s="9" t="s">
        <v>112</v>
      </c>
      <c r="N1" s="9"/>
      <c r="O1" s="9"/>
      <c r="P1" s="9"/>
      <c r="Q1" s="9"/>
      <c r="R1" s="9"/>
      <c r="S1" s="9"/>
      <c r="T1" s="9"/>
      <c r="U1" s="9"/>
      <c r="V1" s="2" t="s">
        <v>25</v>
      </c>
      <c r="W1" s="2" t="s">
        <v>71</v>
      </c>
      <c r="AE1" s="9"/>
      <c r="AF1" s="9"/>
      <c r="AG1" s="9"/>
      <c r="AL1" s="2" t="s">
        <v>111</v>
      </c>
    </row>
    <row r="2" spans="1:38" x14ac:dyDescent="0.35">
      <c r="A2" s="20" t="s">
        <v>56</v>
      </c>
      <c r="B2" s="3">
        <v>2.7000000000000003E-2</v>
      </c>
      <c r="C2" s="3">
        <v>0.02</v>
      </c>
      <c r="D2" s="3">
        <v>0.182</v>
      </c>
      <c r="E2" s="8">
        <v>173000</v>
      </c>
      <c r="F2" s="3">
        <v>0.15</v>
      </c>
      <c r="G2" s="3">
        <v>7.0999999999999994E-2</v>
      </c>
      <c r="H2" s="8">
        <v>1393</v>
      </c>
      <c r="I2" s="3">
        <v>2.6599999999999999E-2</v>
      </c>
      <c r="J2" s="19">
        <f t="shared" ref="J2:J16" si="0">E2/(H2*12)</f>
        <v>10.349365877004068</v>
      </c>
      <c r="K2" s="21">
        <v>8.49</v>
      </c>
      <c r="L2" s="24">
        <v>3.97</v>
      </c>
      <c r="M2" s="11">
        <v>37.5</v>
      </c>
      <c r="W2" s="13"/>
      <c r="AI2" s="3"/>
    </row>
    <row r="3" spans="1:38" x14ac:dyDescent="0.35">
      <c r="A3" s="20" t="s">
        <v>104</v>
      </c>
      <c r="B3" s="3">
        <v>1.3000000000000001E-2</v>
      </c>
      <c r="C3" s="3">
        <v>2.7E-2</v>
      </c>
      <c r="D3" s="3">
        <v>0.108</v>
      </c>
      <c r="E3" s="8">
        <v>192000</v>
      </c>
      <c r="F3" s="3">
        <v>7.2000000000000008E-2</v>
      </c>
      <c r="G3" s="3">
        <v>3.7999999999999999E-2</v>
      </c>
      <c r="H3" s="8">
        <v>1403</v>
      </c>
      <c r="I3" s="3">
        <f>(H3-V3)/V3</f>
        <v>3.466076696165192E-2</v>
      </c>
      <c r="J3" s="19">
        <f t="shared" si="0"/>
        <v>11.404133998574483</v>
      </c>
      <c r="K3" s="16">
        <v>4.4400000000000004</v>
      </c>
      <c r="L3" s="15">
        <v>1.53</v>
      </c>
      <c r="M3" s="11">
        <v>30</v>
      </c>
      <c r="V3" s="8">
        <v>1356</v>
      </c>
      <c r="W3" s="20"/>
      <c r="AI3" s="3"/>
    </row>
    <row r="4" spans="1:38" x14ac:dyDescent="0.35">
      <c r="A4" s="20" t="s">
        <v>33</v>
      </c>
      <c r="B4" s="3">
        <v>5.1999999999999998E-2</v>
      </c>
      <c r="C4" s="3">
        <v>2.5000000000000001E-2</v>
      </c>
      <c r="D4" s="3">
        <v>0.125</v>
      </c>
      <c r="E4" s="8">
        <v>182600</v>
      </c>
      <c r="F4" s="3">
        <v>5.2000000000000005E-2</v>
      </c>
      <c r="G4" s="3">
        <v>1.9E-2</v>
      </c>
      <c r="H4" s="8">
        <v>1365</v>
      </c>
      <c r="I4" s="3">
        <f>(H4-V4)/V4</f>
        <v>5.1617873651771957E-2</v>
      </c>
      <c r="J4" s="19">
        <f t="shared" si="0"/>
        <v>11.147741147741147</v>
      </c>
      <c r="K4" s="16">
        <v>3.34</v>
      </c>
      <c r="L4" s="15">
        <v>1.05</v>
      </c>
      <c r="M4" s="11">
        <v>25</v>
      </c>
      <c r="V4" s="8">
        <v>1298</v>
      </c>
      <c r="W4" s="20"/>
      <c r="AI4" s="3"/>
    </row>
    <row r="5" spans="1:38" x14ac:dyDescent="0.35">
      <c r="A5" s="20" t="s">
        <v>47</v>
      </c>
      <c r="B5" s="3">
        <v>3.6999999999999998E-2</v>
      </c>
      <c r="C5" s="3">
        <v>3.3000000000000002E-2</v>
      </c>
      <c r="D5" s="3">
        <v>0.13700000000000001</v>
      </c>
      <c r="E5" s="8">
        <v>227100</v>
      </c>
      <c r="F5" s="3">
        <v>6.8000000000000005E-2</v>
      </c>
      <c r="G5" s="3">
        <v>2.8999999999999998E-2</v>
      </c>
      <c r="H5" s="8">
        <v>1636</v>
      </c>
      <c r="I5" s="3">
        <f>(H5-V5)/V5</f>
        <v>3.478810879190386E-2</v>
      </c>
      <c r="J5" s="19">
        <f t="shared" si="0"/>
        <v>11.567848410757946</v>
      </c>
      <c r="K5" s="16">
        <v>3.37</v>
      </c>
      <c r="L5" s="15">
        <v>2.42</v>
      </c>
      <c r="M5" s="11">
        <v>35</v>
      </c>
      <c r="V5" s="8">
        <v>1581</v>
      </c>
      <c r="W5" s="20"/>
      <c r="AI5" s="3"/>
    </row>
    <row r="6" spans="1:38" x14ac:dyDescent="0.35">
      <c r="A6" s="20" t="s">
        <v>49</v>
      </c>
      <c r="B6" s="3">
        <v>3.9E-2</v>
      </c>
      <c r="C6" s="3">
        <v>3.4000000000000002E-2</v>
      </c>
      <c r="D6" s="3">
        <v>0.14000000000000001</v>
      </c>
      <c r="E6" s="8">
        <v>219100</v>
      </c>
      <c r="F6" s="3">
        <v>0.04</v>
      </c>
      <c r="G6" s="3">
        <v>4.0000000000000001E-3</v>
      </c>
      <c r="H6" s="8">
        <v>1583</v>
      </c>
      <c r="I6" s="3">
        <f>(H6-V6)/V6</f>
        <v>2.992843201040989E-2</v>
      </c>
      <c r="J6" s="19">
        <f t="shared" si="0"/>
        <v>11.534007159401979</v>
      </c>
      <c r="K6" s="16">
        <v>4.4000000000000004</v>
      </c>
      <c r="L6" s="15">
        <v>2.42</v>
      </c>
      <c r="M6" s="11">
        <v>35</v>
      </c>
      <c r="V6" s="8">
        <v>1537</v>
      </c>
      <c r="W6" s="20" t="s">
        <v>86</v>
      </c>
      <c r="AI6" s="3"/>
    </row>
    <row r="7" spans="1:38" x14ac:dyDescent="0.35">
      <c r="A7" s="20" t="s">
        <v>7</v>
      </c>
      <c r="B7" s="3">
        <v>3.5999999999999997E-2</v>
      </c>
      <c r="C7" s="3">
        <v>1.7000000000000001E-2</v>
      </c>
      <c r="D7" s="3">
        <v>0.25800000000000001</v>
      </c>
      <c r="E7" s="8">
        <v>260600</v>
      </c>
      <c r="F7" s="3">
        <v>0.19500000000000001</v>
      </c>
      <c r="G7" s="3">
        <v>9.4E-2</v>
      </c>
      <c r="H7" s="8">
        <v>1788</v>
      </c>
      <c r="I7" s="3">
        <v>0.1678</v>
      </c>
      <c r="J7" s="19">
        <f t="shared" si="0"/>
        <v>12.145786726323639</v>
      </c>
      <c r="K7" s="22">
        <v>5.2</v>
      </c>
      <c r="L7" s="22">
        <v>3.59</v>
      </c>
      <c r="M7" s="11">
        <v>37.5</v>
      </c>
      <c r="W7" s="13"/>
      <c r="AI7" s="3"/>
    </row>
    <row r="8" spans="1:38" x14ac:dyDescent="0.35">
      <c r="A8" s="20" t="s">
        <v>113</v>
      </c>
      <c r="B8" s="3">
        <v>5.0000000000000001E-3</v>
      </c>
      <c r="C8" s="3">
        <v>2.5000000000000001E-2</v>
      </c>
      <c r="D8" s="3">
        <v>0.17199999999999999</v>
      </c>
      <c r="E8" s="8">
        <v>224000</v>
      </c>
      <c r="F8" s="3">
        <v>-3.0000000000000001E-3</v>
      </c>
      <c r="G8" s="3">
        <v>-5.0000000000000001E-3</v>
      </c>
      <c r="H8" s="8">
        <v>1419</v>
      </c>
      <c r="I8" s="3">
        <f>(H8-V8)/V8</f>
        <v>2.9006526468455404E-2</v>
      </c>
      <c r="J8" s="19">
        <f t="shared" si="0"/>
        <v>13.15480385247827</v>
      </c>
      <c r="K8" s="16">
        <v>6.25</v>
      </c>
      <c r="L8" s="15">
        <v>2.04</v>
      </c>
      <c r="M8" s="11">
        <v>52.5</v>
      </c>
      <c r="V8" s="8">
        <v>1379</v>
      </c>
      <c r="W8" s="20"/>
      <c r="AI8" s="3"/>
      <c r="AL8" s="19" t="s">
        <v>14</v>
      </c>
    </row>
    <row r="9" spans="1:38" x14ac:dyDescent="0.35">
      <c r="A9" s="20" t="s">
        <v>2</v>
      </c>
      <c r="B9" s="3">
        <v>1.9E-2</v>
      </c>
      <c r="C9" s="3">
        <v>2.9000000000000001E-2</v>
      </c>
      <c r="D9" s="3">
        <v>0.10800000000000001</v>
      </c>
      <c r="E9" s="8">
        <v>169500</v>
      </c>
      <c r="F9" s="3">
        <v>0.05</v>
      </c>
      <c r="G9" s="3">
        <v>1.9E-2</v>
      </c>
      <c r="H9" s="8">
        <v>1210</v>
      </c>
      <c r="I9" s="3">
        <v>6.6100000000000006E-2</v>
      </c>
      <c r="J9" s="19">
        <f t="shared" si="0"/>
        <v>11.673553719008265</v>
      </c>
      <c r="K9" s="16">
        <v>3.76</v>
      </c>
      <c r="L9" s="15">
        <v>2.0299999999999998</v>
      </c>
      <c r="M9" s="11">
        <v>37.5</v>
      </c>
      <c r="W9" s="20"/>
      <c r="AI9" s="3"/>
      <c r="AL9" s="3">
        <v>6.7199999999999996E-2</v>
      </c>
    </row>
    <row r="10" spans="1:38" x14ac:dyDescent="0.35">
      <c r="A10" s="20" t="s">
        <v>32</v>
      </c>
      <c r="B10" s="3">
        <v>3.6999999999999998E-2</v>
      </c>
      <c r="C10" s="3">
        <v>2.7999999999999997E-2</v>
      </c>
      <c r="D10" s="3">
        <v>0.216</v>
      </c>
      <c r="E10" s="8">
        <v>229800</v>
      </c>
      <c r="F10" s="3">
        <v>1.3000000000000001E-2</v>
      </c>
      <c r="G10" s="3">
        <v>-8.0000000000000002E-3</v>
      </c>
      <c r="H10" s="8">
        <v>1739</v>
      </c>
      <c r="I10" s="3">
        <f t="shared" ref="I10:I16" si="1">(H10-V10)/V10</f>
        <v>1.5178050204319907E-2</v>
      </c>
      <c r="J10" s="19">
        <f t="shared" si="0"/>
        <v>11.012075905692926</v>
      </c>
      <c r="K10" s="22">
        <v>3.54</v>
      </c>
      <c r="L10" s="22">
        <v>1.38</v>
      </c>
      <c r="M10" s="11">
        <v>35</v>
      </c>
      <c r="V10" s="8">
        <v>1713</v>
      </c>
      <c r="W10" s="13" t="s">
        <v>75</v>
      </c>
      <c r="AI10" s="3"/>
    </row>
    <row r="11" spans="1:38" x14ac:dyDescent="0.35">
      <c r="A11" s="20" t="s">
        <v>48</v>
      </c>
      <c r="B11" s="3">
        <v>3.6999999999999998E-2</v>
      </c>
      <c r="C11" s="3">
        <v>3.3000000000000002E-2</v>
      </c>
      <c r="D11" s="3">
        <v>0.156</v>
      </c>
      <c r="E11" s="8">
        <v>236000</v>
      </c>
      <c r="F11" s="3">
        <v>5.7999999999999996E-2</v>
      </c>
      <c r="G11" s="3">
        <v>1.8000000000000002E-2</v>
      </c>
      <c r="H11" s="8">
        <v>1739</v>
      </c>
      <c r="I11" s="3">
        <f t="shared" si="1"/>
        <v>5.5859137826350942E-2</v>
      </c>
      <c r="J11" s="19">
        <f t="shared" si="0"/>
        <v>11.30918152194748</v>
      </c>
      <c r="K11" s="16">
        <v>3.05</v>
      </c>
      <c r="L11" s="15">
        <v>2.52</v>
      </c>
      <c r="M11" s="11">
        <v>35</v>
      </c>
      <c r="V11" s="8">
        <v>1647</v>
      </c>
      <c r="W11" s="20"/>
      <c r="AI11" s="3"/>
    </row>
    <row r="12" spans="1:38" x14ac:dyDescent="0.35">
      <c r="A12" s="20" t="s">
        <v>59</v>
      </c>
      <c r="B12" s="3">
        <v>3.4000000000000002E-2</v>
      </c>
      <c r="C12" s="3">
        <v>2.8999999999999998E-2</v>
      </c>
      <c r="D12" s="3">
        <v>0.16900000000000001</v>
      </c>
      <c r="E12" s="8">
        <v>194500</v>
      </c>
      <c r="F12" s="3">
        <v>8.1000000000000003E-2</v>
      </c>
      <c r="G12" s="3">
        <v>6.3E-2</v>
      </c>
      <c r="H12" s="8">
        <v>1333</v>
      </c>
      <c r="I12" s="3">
        <f t="shared" si="1"/>
        <v>2.8549382716049381E-2</v>
      </c>
      <c r="J12" s="19">
        <f t="shared" si="0"/>
        <v>12.159289822455614</v>
      </c>
      <c r="K12" s="16">
        <v>6.14</v>
      </c>
      <c r="L12" s="15">
        <v>1.9</v>
      </c>
      <c r="M12" s="11">
        <v>37.5</v>
      </c>
      <c r="V12" s="8">
        <v>1296</v>
      </c>
      <c r="W12" s="20" t="s">
        <v>81</v>
      </c>
      <c r="AI12" s="3"/>
    </row>
    <row r="13" spans="1:38" x14ac:dyDescent="0.35">
      <c r="A13" s="20" t="s">
        <v>62</v>
      </c>
      <c r="B13" s="3">
        <v>0.02</v>
      </c>
      <c r="C13" s="3">
        <v>2.2000000000000002E-2</v>
      </c>
      <c r="D13" s="3">
        <v>0.151</v>
      </c>
      <c r="E13" s="8">
        <v>142500</v>
      </c>
      <c r="F13" s="3">
        <v>6.9000000000000006E-2</v>
      </c>
      <c r="G13" s="3">
        <v>0.04</v>
      </c>
      <c r="H13" s="8">
        <v>1164</v>
      </c>
      <c r="I13" s="3">
        <f t="shared" si="1"/>
        <v>2.5550660792951541E-2</v>
      </c>
      <c r="J13" s="19">
        <f t="shared" si="0"/>
        <v>10.201890034364261</v>
      </c>
      <c r="K13" s="21">
        <v>4.9000000000000004</v>
      </c>
      <c r="L13" s="24">
        <v>0</v>
      </c>
      <c r="M13" s="11">
        <v>55</v>
      </c>
      <c r="V13" s="8">
        <v>1135</v>
      </c>
      <c r="W13" s="20"/>
      <c r="AI13" s="3"/>
      <c r="AL13" s="19" t="s">
        <v>14</v>
      </c>
    </row>
    <row r="14" spans="1:38" x14ac:dyDescent="0.35">
      <c r="A14" s="20" t="s">
        <v>57</v>
      </c>
      <c r="B14" s="3">
        <v>3.3000000000000002E-2</v>
      </c>
      <c r="C14" s="3">
        <v>2.4E-2</v>
      </c>
      <c r="D14" s="3">
        <v>0.16400000000000001</v>
      </c>
      <c r="E14" s="8">
        <v>189100</v>
      </c>
      <c r="F14" s="3">
        <v>0.04</v>
      </c>
      <c r="G14" s="3">
        <v>1.4999999999999999E-2</v>
      </c>
      <c r="H14" s="8">
        <v>1214</v>
      </c>
      <c r="I14" s="3">
        <f t="shared" si="1"/>
        <v>3.4071550255536626E-2</v>
      </c>
      <c r="J14" s="19">
        <f t="shared" si="0"/>
        <v>12.980505216913784</v>
      </c>
      <c r="K14" s="16">
        <v>0</v>
      </c>
      <c r="L14" s="15">
        <v>0.16</v>
      </c>
      <c r="M14" s="11">
        <v>65</v>
      </c>
      <c r="V14" s="8">
        <v>1174</v>
      </c>
      <c r="W14" s="20"/>
      <c r="AI14" s="3"/>
      <c r="AL14" s="3">
        <v>7.6100000000000001E-2</v>
      </c>
    </row>
    <row r="15" spans="1:38" x14ac:dyDescent="0.35">
      <c r="A15" s="20" t="s">
        <v>54</v>
      </c>
      <c r="B15" s="3">
        <v>0.03</v>
      </c>
      <c r="C15" s="3">
        <v>3.3000000000000002E-2</v>
      </c>
      <c r="D15" s="3">
        <v>0.17599999999999999</v>
      </c>
      <c r="E15" s="8">
        <v>176400</v>
      </c>
      <c r="F15" s="3">
        <v>6.5000000000000002E-2</v>
      </c>
      <c r="G15" s="3">
        <v>2.3E-2</v>
      </c>
      <c r="H15" s="8">
        <v>1308</v>
      </c>
      <c r="I15" s="3">
        <f t="shared" si="1"/>
        <v>5.0602409638554217E-2</v>
      </c>
      <c r="J15" s="19">
        <f t="shared" si="0"/>
        <v>11.238532110091743</v>
      </c>
      <c r="K15" s="16">
        <v>3.08</v>
      </c>
      <c r="L15" s="15">
        <v>2.04</v>
      </c>
      <c r="M15" s="11">
        <v>35</v>
      </c>
      <c r="V15" s="8">
        <v>1245</v>
      </c>
      <c r="W15" s="20" t="s">
        <v>74</v>
      </c>
      <c r="AI15" s="3"/>
      <c r="AL15" s="3">
        <v>6.8099999999999994E-2</v>
      </c>
    </row>
    <row r="16" spans="1:38" x14ac:dyDescent="0.35">
      <c r="A16" s="20" t="s">
        <v>46</v>
      </c>
      <c r="B16" s="3">
        <v>3.6999999999999998E-2</v>
      </c>
      <c r="C16" s="3">
        <v>0.03</v>
      </c>
      <c r="D16" s="3">
        <v>9.8000000000000004E-2</v>
      </c>
      <c r="E16" s="8">
        <v>213500</v>
      </c>
      <c r="F16" s="3">
        <v>6.2E-2</v>
      </c>
      <c r="G16" s="3">
        <v>2.5000000000000001E-2</v>
      </c>
      <c r="H16" s="8">
        <v>1481</v>
      </c>
      <c r="I16" s="3">
        <f t="shared" si="1"/>
        <v>4.5165843330980948E-2</v>
      </c>
      <c r="J16" s="19">
        <f t="shared" si="0"/>
        <v>12.013279315777627</v>
      </c>
      <c r="K16" s="16">
        <v>3.92</v>
      </c>
      <c r="L16" s="15">
        <v>2.68</v>
      </c>
      <c r="M16" s="11">
        <v>35</v>
      </c>
      <c r="V16" s="8">
        <v>1417</v>
      </c>
      <c r="W16" s="20" t="s">
        <v>89</v>
      </c>
      <c r="AI16" s="3"/>
    </row>
    <row r="25" spans="1:23" x14ac:dyDescent="0.35">
      <c r="A25" s="20"/>
      <c r="D25" s="3"/>
      <c r="K25" s="18"/>
      <c r="L25" s="18"/>
      <c r="W25" s="20"/>
    </row>
  </sheetData>
  <sortState xmlns:xlrd2="http://schemas.microsoft.com/office/spreadsheetml/2017/richdata2" ref="A12:W17">
    <sortCondition ref="J1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6183-6ED3-4439-89A1-61451AA6CC19}">
  <dimension ref="A1:AE76"/>
  <sheetViews>
    <sheetView workbookViewId="0">
      <selection activeCell="A14" sqref="A14"/>
    </sheetView>
  </sheetViews>
  <sheetFormatPr defaultRowHeight="14.5" x14ac:dyDescent="0.35"/>
  <cols>
    <col min="1" max="1" width="25.54296875" style="19" customWidth="1"/>
    <col min="2" max="2" width="15.36328125" style="14" customWidth="1"/>
    <col min="3" max="3" width="16.54296875" style="19" customWidth="1"/>
    <col min="4" max="4" width="17.453125" style="19" customWidth="1"/>
    <col min="5" max="5" width="19.453125" style="19" customWidth="1"/>
    <col min="6" max="6" width="13.1796875" style="19" customWidth="1"/>
    <col min="7" max="7" width="13.26953125" style="19" customWidth="1"/>
    <col min="8" max="8" width="11.1796875" style="19" bestFit="1" customWidth="1"/>
    <col min="9" max="9" width="8.7265625" style="19"/>
    <col min="10" max="10" width="10.81640625" style="19" customWidth="1"/>
    <col min="11" max="11" width="8.7265625" style="19"/>
    <col min="13" max="13" width="14.453125" style="14" customWidth="1"/>
    <col min="14" max="14" width="16" style="11" customWidth="1"/>
    <col min="15" max="15" width="8.7265625" style="19"/>
    <col min="16" max="16" width="14.453125" style="19" customWidth="1"/>
    <col min="17" max="23" width="8.7265625" style="19"/>
    <col min="24" max="26" width="16" style="11" customWidth="1"/>
    <col min="27" max="27" width="8.7265625" style="19"/>
    <col min="28" max="28" width="16.54296875" style="19" customWidth="1"/>
    <col min="29" max="30" width="8.7265625" style="19"/>
    <col min="31" max="31" width="9" style="19" customWidth="1"/>
    <col min="32" max="16384" width="8.7265625" style="19"/>
  </cols>
  <sheetData>
    <row r="1" spans="1:31" s="2" customFormat="1" x14ac:dyDescent="0.35">
      <c r="A1" s="2" t="s">
        <v>3</v>
      </c>
      <c r="B1" s="2" t="s">
        <v>110</v>
      </c>
      <c r="C1" s="2" t="s">
        <v>12</v>
      </c>
      <c r="D1" s="2" t="s">
        <v>13</v>
      </c>
      <c r="E1" s="2" t="s">
        <v>6</v>
      </c>
      <c r="F1" s="2" t="s">
        <v>5</v>
      </c>
      <c r="G1" s="2" t="s">
        <v>23</v>
      </c>
      <c r="H1" s="2" t="s">
        <v>67</v>
      </c>
      <c r="I1" s="2" t="s">
        <v>24</v>
      </c>
      <c r="J1" s="2" t="s">
        <v>28</v>
      </c>
      <c r="K1" s="2" t="s">
        <v>4</v>
      </c>
      <c r="M1" s="2" t="s">
        <v>109</v>
      </c>
      <c r="N1" s="9" t="s">
        <v>112</v>
      </c>
      <c r="O1" s="2" t="s">
        <v>25</v>
      </c>
      <c r="P1" s="2" t="s">
        <v>71</v>
      </c>
      <c r="X1" s="9"/>
      <c r="Y1" s="9"/>
      <c r="Z1" s="9"/>
      <c r="AE1" s="2" t="s">
        <v>111</v>
      </c>
    </row>
    <row r="2" spans="1:31" x14ac:dyDescent="0.35">
      <c r="A2" s="20" t="s">
        <v>64</v>
      </c>
      <c r="B2" s="21">
        <v>8.94</v>
      </c>
      <c r="C2" s="3">
        <v>1.9E-2</v>
      </c>
      <c r="D2" s="3">
        <v>0.03</v>
      </c>
      <c r="E2" s="3">
        <v>2.1000000000000001E-2</v>
      </c>
      <c r="F2" s="8">
        <v>146000</v>
      </c>
      <c r="G2" s="3">
        <v>0.06</v>
      </c>
      <c r="H2" s="3">
        <v>3.3000000000000002E-2</v>
      </c>
      <c r="I2" s="8">
        <v>1119</v>
      </c>
      <c r="J2" s="3">
        <f>(I2-O2)/O2</f>
        <v>5.5660377358490568E-2</v>
      </c>
      <c r="K2" s="19">
        <f t="shared" ref="K2:K11" si="0">F2/(I2*12)</f>
        <v>10.872803098004171</v>
      </c>
      <c r="L2" s="19"/>
      <c r="M2" s="24">
        <v>3.61</v>
      </c>
      <c r="N2" s="11">
        <v>37.5</v>
      </c>
      <c r="O2" s="8">
        <v>1060</v>
      </c>
      <c r="P2" s="20"/>
      <c r="AB2" s="3"/>
    </row>
    <row r="3" spans="1:31" x14ac:dyDescent="0.35">
      <c r="A3" s="20" t="s">
        <v>61</v>
      </c>
      <c r="B3" s="21">
        <v>8.6300000000000008</v>
      </c>
      <c r="C3" s="3">
        <v>2.1000000000000001E-2</v>
      </c>
      <c r="D3" s="3">
        <v>2.9000000000000001E-2</v>
      </c>
      <c r="E3" s="3">
        <v>3.5999999999999997E-2</v>
      </c>
      <c r="F3" s="8">
        <v>144400</v>
      </c>
      <c r="G3" s="3">
        <v>9.5000000000000001E-2</v>
      </c>
      <c r="H3" s="3">
        <v>4.7E-2</v>
      </c>
      <c r="I3" s="8">
        <v>1241</v>
      </c>
      <c r="J3" s="3">
        <v>4.1099999999999998E-2</v>
      </c>
      <c r="K3" s="19">
        <f t="shared" si="0"/>
        <v>9.6964813322589318</v>
      </c>
      <c r="L3" s="19"/>
      <c r="M3" s="24">
        <v>4.75</v>
      </c>
      <c r="N3" s="11">
        <v>30</v>
      </c>
      <c r="O3" s="8"/>
      <c r="P3" s="20" t="s">
        <v>97</v>
      </c>
      <c r="AB3" s="3"/>
      <c r="AE3" s="19" t="s">
        <v>14</v>
      </c>
    </row>
    <row r="4" spans="1:31" x14ac:dyDescent="0.35">
      <c r="A4" s="20" t="s">
        <v>56</v>
      </c>
      <c r="B4" s="21">
        <v>8.49</v>
      </c>
      <c r="C4" s="3">
        <v>2.7000000000000003E-2</v>
      </c>
      <c r="D4" s="3">
        <v>0.02</v>
      </c>
      <c r="E4" s="3">
        <v>0.182</v>
      </c>
      <c r="F4" s="8">
        <v>173000</v>
      </c>
      <c r="G4" s="3">
        <v>0.15</v>
      </c>
      <c r="H4" s="3">
        <v>7.0999999999999994E-2</v>
      </c>
      <c r="I4" s="8">
        <v>1393</v>
      </c>
      <c r="J4" s="3">
        <v>2.6599999999999999E-2</v>
      </c>
      <c r="K4" s="19">
        <f t="shared" si="0"/>
        <v>10.349365877004068</v>
      </c>
      <c r="L4" s="19"/>
      <c r="M4" s="24">
        <v>3.97</v>
      </c>
      <c r="N4" s="11">
        <v>37.5</v>
      </c>
      <c r="P4" s="13"/>
      <c r="AB4" s="3"/>
    </row>
    <row r="5" spans="1:31" x14ac:dyDescent="0.35">
      <c r="A5" s="20" t="s">
        <v>108</v>
      </c>
      <c r="B5" s="21">
        <v>7.62</v>
      </c>
      <c r="C5" s="3">
        <v>1.2E-2</v>
      </c>
      <c r="D5" s="3">
        <v>3.4000000000000002E-2</v>
      </c>
      <c r="E5" s="3">
        <v>4.8000000000000001E-2</v>
      </c>
      <c r="F5" s="8">
        <v>146400</v>
      </c>
      <c r="G5" s="3">
        <v>7.2999999999999995E-2</v>
      </c>
      <c r="H5" s="3">
        <v>4.8000000000000001E-2</v>
      </c>
      <c r="I5" s="8">
        <v>1129</v>
      </c>
      <c r="J5" s="3">
        <f t="shared" ref="J5:J11" si="1">(I5-O5)/O5</f>
        <v>8.0382775119617222E-2</v>
      </c>
      <c r="K5" s="19">
        <f t="shared" si="0"/>
        <v>10.806023029229406</v>
      </c>
      <c r="L5" s="19"/>
      <c r="M5" s="24">
        <v>2.16</v>
      </c>
      <c r="N5" s="11">
        <v>25</v>
      </c>
      <c r="O5" s="8">
        <v>1045</v>
      </c>
      <c r="P5" s="20"/>
      <c r="AB5" s="3"/>
      <c r="AE5" s="19" t="s">
        <v>14</v>
      </c>
    </row>
    <row r="6" spans="1:31" x14ac:dyDescent="0.35">
      <c r="A6" s="20" t="s">
        <v>1</v>
      </c>
      <c r="B6" s="21">
        <v>7.36</v>
      </c>
      <c r="C6" s="3">
        <v>8.0000000000000002E-3</v>
      </c>
      <c r="D6" s="3">
        <v>2.7999999999999997E-2</v>
      </c>
      <c r="E6" s="3">
        <v>8.5000000000000006E-2</v>
      </c>
      <c r="F6" s="8">
        <v>134000</v>
      </c>
      <c r="G6" s="3">
        <v>4.8000000000000001E-2</v>
      </c>
      <c r="H6" s="3">
        <v>2.5000000000000001E-2</v>
      </c>
      <c r="I6" s="8">
        <v>1153</v>
      </c>
      <c r="J6" s="3">
        <f t="shared" si="1"/>
        <v>4.1553748870822041E-2</v>
      </c>
      <c r="K6" s="19">
        <f t="shared" si="0"/>
        <v>9.6848800231280716</v>
      </c>
      <c r="L6" s="19"/>
      <c r="M6" s="24">
        <v>1.96</v>
      </c>
      <c r="N6" s="11">
        <v>42.5</v>
      </c>
      <c r="O6" s="8">
        <v>1107</v>
      </c>
      <c r="P6" s="20"/>
      <c r="AB6" s="3"/>
    </row>
    <row r="7" spans="1:31" x14ac:dyDescent="0.35">
      <c r="A7" s="20" t="s">
        <v>15</v>
      </c>
      <c r="B7" s="24">
        <v>6.72</v>
      </c>
      <c r="C7" s="3">
        <v>8.0000000000000002E-3</v>
      </c>
      <c r="D7" s="3">
        <v>2.7E-2</v>
      </c>
      <c r="E7" s="3">
        <v>1.3000000000000001E-2</v>
      </c>
      <c r="F7" s="8">
        <v>232300</v>
      </c>
      <c r="G7" s="3">
        <v>6.3E-2</v>
      </c>
      <c r="H7" s="3">
        <v>3.4000000000000002E-2</v>
      </c>
      <c r="I7" s="8">
        <v>1456</v>
      </c>
      <c r="J7" s="3">
        <f t="shared" si="1"/>
        <v>3.4458993797381117E-3</v>
      </c>
      <c r="K7" s="19">
        <f t="shared" si="0"/>
        <v>13.295558608058608</v>
      </c>
      <c r="L7" s="19"/>
      <c r="M7" s="24">
        <v>2.2000000000000002</v>
      </c>
      <c r="N7" s="11">
        <v>55</v>
      </c>
      <c r="O7" s="8">
        <v>1451</v>
      </c>
      <c r="P7" s="20" t="s">
        <v>93</v>
      </c>
      <c r="AB7" s="3"/>
    </row>
    <row r="8" spans="1:31" x14ac:dyDescent="0.35">
      <c r="A8" s="20" t="s">
        <v>105</v>
      </c>
      <c r="B8" s="21">
        <v>6.31</v>
      </c>
      <c r="C8" s="3">
        <v>8.0000000000000002E-3</v>
      </c>
      <c r="D8" s="3">
        <v>2.5000000000000001E-2</v>
      </c>
      <c r="E8" s="3">
        <v>8.1000000000000003E-2</v>
      </c>
      <c r="F8" s="8">
        <v>194100</v>
      </c>
      <c r="G8" s="3">
        <v>8.5000000000000006E-2</v>
      </c>
      <c r="H8" s="3">
        <v>4.9000000000000002E-2</v>
      </c>
      <c r="I8" s="8">
        <v>1379</v>
      </c>
      <c r="J8" s="3">
        <f t="shared" si="1"/>
        <v>2.148148148148148E-2</v>
      </c>
      <c r="K8" s="19">
        <f t="shared" si="0"/>
        <v>11.729514140681653</v>
      </c>
      <c r="L8" s="19"/>
      <c r="M8" s="24">
        <v>0.98</v>
      </c>
      <c r="N8" s="11">
        <v>50</v>
      </c>
      <c r="O8" s="8">
        <v>1350</v>
      </c>
      <c r="P8" s="20" t="s">
        <v>90</v>
      </c>
      <c r="AB8" s="3"/>
    </row>
    <row r="9" spans="1:31" x14ac:dyDescent="0.35">
      <c r="A9" s="20" t="s">
        <v>29</v>
      </c>
      <c r="B9" s="16">
        <v>6.25</v>
      </c>
      <c r="C9" s="3">
        <v>5.0000000000000001E-3</v>
      </c>
      <c r="D9" s="3">
        <v>2.5000000000000001E-2</v>
      </c>
      <c r="E9" s="3">
        <v>0.17199999999999999</v>
      </c>
      <c r="F9" s="8">
        <v>224000</v>
      </c>
      <c r="G9" s="3">
        <v>-3.0000000000000001E-3</v>
      </c>
      <c r="H9" s="3">
        <v>-5.0000000000000001E-3</v>
      </c>
      <c r="I9" s="8">
        <v>1419</v>
      </c>
      <c r="J9" s="3">
        <f t="shared" si="1"/>
        <v>2.9006526468455404E-2</v>
      </c>
      <c r="K9" s="19">
        <f t="shared" si="0"/>
        <v>13.15480385247827</v>
      </c>
      <c r="L9" s="19"/>
      <c r="M9" s="15">
        <v>2.04</v>
      </c>
      <c r="N9" s="11">
        <v>52.5</v>
      </c>
      <c r="O9" s="8">
        <v>1379</v>
      </c>
      <c r="P9" s="20"/>
      <c r="AB9" s="3"/>
      <c r="AE9" s="19" t="s">
        <v>14</v>
      </c>
    </row>
    <row r="10" spans="1:31" x14ac:dyDescent="0.35">
      <c r="A10" s="20" t="s">
        <v>59</v>
      </c>
      <c r="B10" s="16">
        <v>6.14</v>
      </c>
      <c r="C10" s="3">
        <v>3.4000000000000002E-2</v>
      </c>
      <c r="D10" s="3">
        <v>2.8999999999999998E-2</v>
      </c>
      <c r="E10" s="3">
        <v>0.16900000000000001</v>
      </c>
      <c r="F10" s="8">
        <v>194500</v>
      </c>
      <c r="G10" s="3">
        <v>8.1000000000000003E-2</v>
      </c>
      <c r="H10" s="3">
        <v>6.3E-2</v>
      </c>
      <c r="I10" s="8">
        <v>1333</v>
      </c>
      <c r="J10" s="3">
        <f t="shared" si="1"/>
        <v>2.8549382716049381E-2</v>
      </c>
      <c r="K10" s="19">
        <f t="shared" si="0"/>
        <v>12.159289822455614</v>
      </c>
      <c r="L10" s="19"/>
      <c r="M10" s="15">
        <v>1.9</v>
      </c>
      <c r="N10" s="11">
        <v>37.5</v>
      </c>
      <c r="O10" s="8">
        <v>1296</v>
      </c>
      <c r="P10" s="20" t="s">
        <v>81</v>
      </c>
      <c r="AB10" s="3"/>
    </row>
    <row r="11" spans="1:31" x14ac:dyDescent="0.35">
      <c r="A11" s="20" t="s">
        <v>31</v>
      </c>
      <c r="B11" s="16">
        <v>5.91</v>
      </c>
      <c r="C11" s="3">
        <v>-7.0000000000000001E-3</v>
      </c>
      <c r="D11" s="3">
        <v>2.7E-2</v>
      </c>
      <c r="E11" s="4">
        <v>7.0000000000000007E-2</v>
      </c>
      <c r="F11" s="8">
        <v>176800</v>
      </c>
      <c r="G11" s="3">
        <v>6.2E-2</v>
      </c>
      <c r="H11" s="3">
        <v>2.4E-2</v>
      </c>
      <c r="I11" s="8">
        <v>1261</v>
      </c>
      <c r="J11" s="3">
        <f t="shared" si="1"/>
        <v>9.6076861489191347E-3</v>
      </c>
      <c r="K11" s="19">
        <f t="shared" si="0"/>
        <v>11.683848797250858</v>
      </c>
      <c r="L11" s="19"/>
      <c r="M11" s="15">
        <v>0.11</v>
      </c>
      <c r="N11" s="11">
        <v>42.5</v>
      </c>
      <c r="O11" s="8">
        <v>1249</v>
      </c>
      <c r="P11" s="20" t="s">
        <v>107</v>
      </c>
      <c r="AB11" s="3"/>
    </row>
    <row r="12" spans="1:31" x14ac:dyDescent="0.35">
      <c r="L12" s="19"/>
    </row>
    <row r="13" spans="1:31" x14ac:dyDescent="0.35">
      <c r="L13" s="19"/>
    </row>
    <row r="14" spans="1:31" x14ac:dyDescent="0.35">
      <c r="L14" s="19"/>
    </row>
    <row r="15" spans="1:31" x14ac:dyDescent="0.35">
      <c r="L15" s="19"/>
    </row>
    <row r="16" spans="1:31" x14ac:dyDescent="0.35">
      <c r="L16" s="19"/>
    </row>
    <row r="17" spans="1:16" x14ac:dyDescent="0.35">
      <c r="L17" s="19"/>
    </row>
    <row r="18" spans="1:16" x14ac:dyDescent="0.35">
      <c r="L18" s="19"/>
    </row>
    <row r="19" spans="1:16" x14ac:dyDescent="0.35">
      <c r="A19" s="20"/>
      <c r="B19" s="18"/>
      <c r="E19" s="3"/>
      <c r="L19" s="19"/>
      <c r="M19" s="18"/>
      <c r="P19" s="20"/>
    </row>
    <row r="20" spans="1:16" x14ac:dyDescent="0.35">
      <c r="L20" s="19"/>
    </row>
    <row r="21" spans="1:16" x14ac:dyDescent="0.35">
      <c r="L21" s="19"/>
    </row>
    <row r="22" spans="1:16" x14ac:dyDescent="0.35">
      <c r="L22" s="19"/>
    </row>
    <row r="23" spans="1:16" x14ac:dyDescent="0.35">
      <c r="L23" s="19"/>
    </row>
    <row r="24" spans="1:16" x14ac:dyDescent="0.35">
      <c r="L24" s="19"/>
    </row>
    <row r="25" spans="1:16" x14ac:dyDescent="0.35">
      <c r="L25" s="19"/>
    </row>
    <row r="26" spans="1:16" x14ac:dyDescent="0.35">
      <c r="L26" s="19"/>
    </row>
    <row r="27" spans="1:16" x14ac:dyDescent="0.35">
      <c r="L27" s="19"/>
    </row>
    <row r="28" spans="1:16" x14ac:dyDescent="0.35">
      <c r="L28" s="19"/>
    </row>
    <row r="29" spans="1:16" x14ac:dyDescent="0.35">
      <c r="L29" s="19"/>
    </row>
    <row r="30" spans="1:16" x14ac:dyDescent="0.35">
      <c r="L30" s="19"/>
    </row>
    <row r="31" spans="1:16" x14ac:dyDescent="0.35">
      <c r="L31" s="19"/>
    </row>
    <row r="32" spans="1:16" x14ac:dyDescent="0.35">
      <c r="L32" s="19"/>
    </row>
    <row r="33" spans="12:12" x14ac:dyDescent="0.35">
      <c r="L33" s="19"/>
    </row>
    <row r="34" spans="12:12" x14ac:dyDescent="0.35">
      <c r="L34" s="19"/>
    </row>
    <row r="35" spans="12:12" x14ac:dyDescent="0.35">
      <c r="L35" s="19"/>
    </row>
    <row r="36" spans="12:12" x14ac:dyDescent="0.35">
      <c r="L36" s="19"/>
    </row>
    <row r="37" spans="12:12" x14ac:dyDescent="0.35">
      <c r="L37" s="19"/>
    </row>
    <row r="38" spans="12:12" x14ac:dyDescent="0.35">
      <c r="L38" s="19"/>
    </row>
    <row r="39" spans="12:12" x14ac:dyDescent="0.35">
      <c r="L39" s="19"/>
    </row>
    <row r="40" spans="12:12" x14ac:dyDescent="0.35">
      <c r="L40" s="19"/>
    </row>
    <row r="41" spans="12:12" x14ac:dyDescent="0.35">
      <c r="L41" s="19"/>
    </row>
    <row r="42" spans="12:12" x14ac:dyDescent="0.35">
      <c r="L42" s="19"/>
    </row>
    <row r="43" spans="12:12" x14ac:dyDescent="0.35">
      <c r="L43" s="19"/>
    </row>
    <row r="44" spans="12:12" x14ac:dyDescent="0.35">
      <c r="L44" s="19"/>
    </row>
    <row r="45" spans="12:12" x14ac:dyDescent="0.35">
      <c r="L45" s="19"/>
    </row>
    <row r="46" spans="12:12" x14ac:dyDescent="0.35">
      <c r="L46" s="19"/>
    </row>
    <row r="47" spans="12:12" x14ac:dyDescent="0.35">
      <c r="L47" s="19"/>
    </row>
    <row r="48" spans="12:12" x14ac:dyDescent="0.35">
      <c r="L48" s="19"/>
    </row>
    <row r="49" spans="12:12" x14ac:dyDescent="0.35">
      <c r="L49" s="19"/>
    </row>
    <row r="50" spans="12:12" x14ac:dyDescent="0.35">
      <c r="L50" s="19"/>
    </row>
    <row r="51" spans="12:12" x14ac:dyDescent="0.35">
      <c r="L51" s="19"/>
    </row>
    <row r="52" spans="12:12" x14ac:dyDescent="0.35">
      <c r="L52" s="19"/>
    </row>
    <row r="53" spans="12:12" x14ac:dyDescent="0.35">
      <c r="L53" s="19"/>
    </row>
    <row r="54" spans="12:12" x14ac:dyDescent="0.35">
      <c r="L54" s="19"/>
    </row>
    <row r="55" spans="12:12" x14ac:dyDescent="0.35">
      <c r="L55" s="19"/>
    </row>
    <row r="56" spans="12:12" x14ac:dyDescent="0.35">
      <c r="L56" s="19"/>
    </row>
    <row r="57" spans="12:12" x14ac:dyDescent="0.35">
      <c r="L57" s="19"/>
    </row>
    <row r="58" spans="12:12" x14ac:dyDescent="0.35">
      <c r="L58" s="19"/>
    </row>
    <row r="59" spans="12:12" x14ac:dyDescent="0.35">
      <c r="L59" s="19"/>
    </row>
    <row r="60" spans="12:12" x14ac:dyDescent="0.35">
      <c r="L60" s="19"/>
    </row>
    <row r="61" spans="12:12" x14ac:dyDescent="0.35">
      <c r="L61" s="19"/>
    </row>
    <row r="62" spans="12:12" x14ac:dyDescent="0.35">
      <c r="L62" s="19"/>
    </row>
    <row r="63" spans="12:12" x14ac:dyDescent="0.35">
      <c r="L63" s="19"/>
    </row>
    <row r="64" spans="12:12" x14ac:dyDescent="0.35">
      <c r="L64" s="19"/>
    </row>
    <row r="65" spans="12:12" x14ac:dyDescent="0.35">
      <c r="L65" s="19"/>
    </row>
    <row r="66" spans="12:12" x14ac:dyDescent="0.35">
      <c r="L66" s="19"/>
    </row>
    <row r="67" spans="12:12" x14ac:dyDescent="0.35">
      <c r="L67" s="19"/>
    </row>
    <row r="74" spans="12:12" x14ac:dyDescent="0.35">
      <c r="L74" s="19"/>
    </row>
    <row r="75" spans="12:12" x14ac:dyDescent="0.35">
      <c r="L75" s="19"/>
    </row>
    <row r="76" spans="12:12" x14ac:dyDescent="0.35">
      <c r="L76" s="19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FCF7-AA18-4076-A2D7-A990FAE61FB0}">
  <sheetPr codeName="Sheet1"/>
  <dimension ref="A1:AD76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25.54296875" customWidth="1"/>
    <col min="2" max="2" width="16.54296875" customWidth="1"/>
    <col min="3" max="3" width="17.453125" customWidth="1"/>
    <col min="4" max="4" width="19.453125" customWidth="1"/>
    <col min="5" max="5" width="13.1796875" customWidth="1"/>
    <col min="6" max="6" width="13.26953125" customWidth="1"/>
    <col min="7" max="7" width="11.1796875" bestFit="1" customWidth="1"/>
    <col min="9" max="9" width="10.81640625" customWidth="1"/>
    <col min="11" max="12" width="14.453125" style="14" customWidth="1"/>
    <col min="13" max="13" width="16" style="11" customWidth="1"/>
    <col min="15" max="15" width="14.453125" style="19" customWidth="1"/>
    <col min="23" max="25" width="16" style="11" customWidth="1"/>
    <col min="27" max="27" width="16.54296875" style="19" customWidth="1"/>
    <col min="30" max="30" width="9" customWidth="1"/>
  </cols>
  <sheetData>
    <row r="1" spans="1:30" s="2" customFormat="1" x14ac:dyDescent="0.35">
      <c r="A1" s="2" t="s">
        <v>3</v>
      </c>
      <c r="B1" s="2" t="s">
        <v>12</v>
      </c>
      <c r="C1" s="2" t="s">
        <v>13</v>
      </c>
      <c r="D1" s="2" t="s">
        <v>6</v>
      </c>
      <c r="E1" s="2" t="s">
        <v>5</v>
      </c>
      <c r="F1" s="2" t="s">
        <v>23</v>
      </c>
      <c r="G1" s="2" t="s">
        <v>67</v>
      </c>
      <c r="H1" s="2" t="s">
        <v>24</v>
      </c>
      <c r="I1" s="2" t="s">
        <v>28</v>
      </c>
      <c r="J1" s="2" t="s">
        <v>4</v>
      </c>
      <c r="K1" s="2" t="s">
        <v>110</v>
      </c>
      <c r="L1" s="2" t="s">
        <v>109</v>
      </c>
      <c r="M1" s="9" t="s">
        <v>112</v>
      </c>
      <c r="N1" s="2" t="s">
        <v>25</v>
      </c>
      <c r="O1" s="2" t="s">
        <v>71</v>
      </c>
      <c r="W1" s="9"/>
      <c r="X1" s="9"/>
      <c r="Y1" s="9"/>
      <c r="AD1" s="2" t="s">
        <v>111</v>
      </c>
    </row>
    <row r="2" spans="1:30" x14ac:dyDescent="0.35">
      <c r="A2" s="1" t="s">
        <v>36</v>
      </c>
      <c r="B2" s="3">
        <v>5.5999999999999994E-2</v>
      </c>
      <c r="C2" s="3">
        <v>2.8999999999999998E-2</v>
      </c>
      <c r="D2" s="3">
        <v>0.10400000000000001</v>
      </c>
      <c r="E2" s="8">
        <v>370200</v>
      </c>
      <c r="F2" s="3">
        <v>6.2E-2</v>
      </c>
      <c r="G2" s="3">
        <v>2.7E-2</v>
      </c>
      <c r="H2" s="8">
        <v>1789</v>
      </c>
      <c r="I2" s="3">
        <f t="shared" ref="I2:I14" si="0">(H2-N2)/N2</f>
        <v>5.4213317619328225E-2</v>
      </c>
      <c r="J2">
        <f t="shared" ref="J2:J33" si="1">E2/(H2*12)</f>
        <v>17.244270542202347</v>
      </c>
      <c r="K2" s="21">
        <v>3.03</v>
      </c>
      <c r="L2" s="24">
        <v>0.67</v>
      </c>
      <c r="M2" s="11">
        <v>65</v>
      </c>
      <c r="N2" s="8">
        <v>1697</v>
      </c>
      <c r="O2" s="20"/>
      <c r="AA2" s="3"/>
    </row>
    <row r="3" spans="1:30" x14ac:dyDescent="0.35">
      <c r="A3" s="1" t="s">
        <v>33</v>
      </c>
      <c r="B3" s="3">
        <v>5.1999999999999998E-2</v>
      </c>
      <c r="C3" s="3">
        <v>2.5000000000000001E-2</v>
      </c>
      <c r="D3" s="3">
        <v>0.125</v>
      </c>
      <c r="E3" s="8">
        <v>182600</v>
      </c>
      <c r="F3" s="3">
        <v>5.2000000000000005E-2</v>
      </c>
      <c r="G3" s="3">
        <v>1.9E-2</v>
      </c>
      <c r="H3" s="8">
        <v>1365</v>
      </c>
      <c r="I3" s="3">
        <f t="shared" si="0"/>
        <v>5.1617873651771957E-2</v>
      </c>
      <c r="J3">
        <f t="shared" si="1"/>
        <v>11.147741147741147</v>
      </c>
      <c r="K3" s="21">
        <v>3.34</v>
      </c>
      <c r="L3" s="24">
        <v>1.05</v>
      </c>
      <c r="M3" s="11">
        <v>25</v>
      </c>
      <c r="N3" s="8">
        <v>1298</v>
      </c>
      <c r="O3" s="20"/>
      <c r="AA3" s="3"/>
    </row>
    <row r="4" spans="1:30" x14ac:dyDescent="0.35">
      <c r="A4" s="1" t="s">
        <v>34</v>
      </c>
      <c r="B4" s="3">
        <v>4.5999999999999999E-2</v>
      </c>
      <c r="C4" s="3">
        <v>2.1000000000000001E-2</v>
      </c>
      <c r="D4" s="3">
        <v>0.11699999999999999</v>
      </c>
      <c r="E4" s="8">
        <v>202800</v>
      </c>
      <c r="F4" s="3">
        <v>0.124</v>
      </c>
      <c r="G4" s="3">
        <v>6.7000000000000004E-2</v>
      </c>
      <c r="H4" s="8">
        <v>1151</v>
      </c>
      <c r="I4" s="3">
        <f t="shared" si="0"/>
        <v>6.8709377901578453E-2</v>
      </c>
      <c r="J4">
        <f t="shared" si="1"/>
        <v>14.682884448305821</v>
      </c>
      <c r="K4" s="21">
        <v>2.65</v>
      </c>
      <c r="L4" s="24">
        <v>1.74</v>
      </c>
      <c r="M4" s="11">
        <v>27.5</v>
      </c>
      <c r="N4" s="8">
        <v>1077</v>
      </c>
      <c r="O4" s="20"/>
      <c r="AA4" s="3"/>
      <c r="AD4" s="19"/>
    </row>
    <row r="5" spans="1:30" x14ac:dyDescent="0.35">
      <c r="A5" s="1" t="s">
        <v>8</v>
      </c>
      <c r="B5" s="3">
        <v>4.3999999999999997E-2</v>
      </c>
      <c r="C5" s="3">
        <v>2.8999999999999998E-2</v>
      </c>
      <c r="D5" s="3">
        <v>0.24099999999999999</v>
      </c>
      <c r="E5" s="8">
        <v>307100</v>
      </c>
      <c r="F5" s="3">
        <v>0.11800000000000001</v>
      </c>
      <c r="G5" s="3">
        <v>0.05</v>
      </c>
      <c r="H5" s="8">
        <v>1505</v>
      </c>
      <c r="I5" s="3">
        <f t="shared" si="0"/>
        <v>3.9364640883977897E-2</v>
      </c>
      <c r="J5">
        <f t="shared" si="1"/>
        <v>17.004429678848282</v>
      </c>
      <c r="K5" s="17">
        <v>1.95</v>
      </c>
      <c r="L5" s="17">
        <v>0.85</v>
      </c>
      <c r="M5" s="11">
        <v>47.5</v>
      </c>
      <c r="N5" s="8">
        <v>1448</v>
      </c>
      <c r="O5" s="13"/>
      <c r="AA5" s="3"/>
      <c r="AD5" t="s">
        <v>14</v>
      </c>
    </row>
    <row r="6" spans="1:30" x14ac:dyDescent="0.35">
      <c r="A6" s="1" t="s">
        <v>37</v>
      </c>
      <c r="B6" s="3">
        <v>4.0999999999999995E-2</v>
      </c>
      <c r="C6" s="3">
        <v>2.7000000000000003E-2</v>
      </c>
      <c r="D6" s="3">
        <v>0.13</v>
      </c>
      <c r="E6" s="8">
        <v>318700</v>
      </c>
      <c r="F6" s="3">
        <v>0.161</v>
      </c>
      <c r="G6" s="3">
        <v>8.8000000000000009E-2</v>
      </c>
      <c r="H6" s="8">
        <v>1533</v>
      </c>
      <c r="I6" s="3">
        <f t="shared" si="0"/>
        <v>6.2370062370062374E-2</v>
      </c>
      <c r="J6">
        <f t="shared" si="1"/>
        <v>17.324418351815613</v>
      </c>
      <c r="K6" s="21">
        <v>3.46</v>
      </c>
      <c r="L6" s="24">
        <v>1.35</v>
      </c>
      <c r="M6" s="11">
        <v>47.5</v>
      </c>
      <c r="N6" s="8">
        <v>1443</v>
      </c>
      <c r="O6" s="20" t="s">
        <v>87</v>
      </c>
      <c r="AA6" s="3"/>
    </row>
    <row r="7" spans="1:30" x14ac:dyDescent="0.35">
      <c r="A7" s="1" t="s">
        <v>26</v>
      </c>
      <c r="B7" s="3">
        <v>0.04</v>
      </c>
      <c r="C7" s="3">
        <v>3.9E-2</v>
      </c>
      <c r="D7" s="3">
        <v>0.27100000000000002</v>
      </c>
      <c r="E7" s="8">
        <v>194100</v>
      </c>
      <c r="F7" s="3">
        <v>5.0999999999999997E-2</v>
      </c>
      <c r="G7" s="3">
        <v>3.7999999999999999E-2</v>
      </c>
      <c r="H7" s="8">
        <v>1324</v>
      </c>
      <c r="I7" s="3">
        <f t="shared" si="0"/>
        <v>2.9548989113530325E-2</v>
      </c>
      <c r="J7">
        <f t="shared" si="1"/>
        <v>12.216767371601209</v>
      </c>
      <c r="K7" s="17">
        <v>2.9</v>
      </c>
      <c r="L7" s="17">
        <v>2.89</v>
      </c>
      <c r="M7" s="11">
        <v>42.5</v>
      </c>
      <c r="N7" s="8">
        <v>1286</v>
      </c>
      <c r="O7" s="13"/>
      <c r="AA7" s="3"/>
      <c r="AD7" t="s">
        <v>14</v>
      </c>
    </row>
    <row r="8" spans="1:30" x14ac:dyDescent="0.35">
      <c r="A8" s="1" t="s">
        <v>49</v>
      </c>
      <c r="B8" s="3">
        <v>3.9E-2</v>
      </c>
      <c r="C8" s="3">
        <v>3.4000000000000002E-2</v>
      </c>
      <c r="D8" s="3">
        <v>0.14000000000000001</v>
      </c>
      <c r="E8" s="8">
        <v>219100</v>
      </c>
      <c r="F8" s="3">
        <v>0.04</v>
      </c>
      <c r="G8" s="3">
        <v>4.0000000000000001E-3</v>
      </c>
      <c r="H8" s="8">
        <v>1583</v>
      </c>
      <c r="I8" s="3">
        <f t="shared" si="0"/>
        <v>2.992843201040989E-2</v>
      </c>
      <c r="J8">
        <f t="shared" si="1"/>
        <v>11.534007159401979</v>
      </c>
      <c r="K8" s="21">
        <v>4.4000000000000004</v>
      </c>
      <c r="L8" s="24">
        <v>2.42</v>
      </c>
      <c r="M8" s="11">
        <v>35</v>
      </c>
      <c r="N8" s="8">
        <v>1537</v>
      </c>
      <c r="O8" s="20" t="s">
        <v>86</v>
      </c>
      <c r="AA8" s="3"/>
    </row>
    <row r="9" spans="1:30" x14ac:dyDescent="0.35">
      <c r="A9" s="1" t="s">
        <v>40</v>
      </c>
      <c r="B9" s="3">
        <v>3.9E-2</v>
      </c>
      <c r="C9" s="3">
        <v>5.0999999999999997E-2</v>
      </c>
      <c r="D9" s="3">
        <v>3.4000000000000002E-2</v>
      </c>
      <c r="E9" s="8">
        <v>248400</v>
      </c>
      <c r="F9" s="3">
        <v>0.13</v>
      </c>
      <c r="G9" s="3">
        <v>7.2999999999999995E-2</v>
      </c>
      <c r="H9" s="8">
        <v>1326</v>
      </c>
      <c r="I9" s="3">
        <f t="shared" si="0"/>
        <v>-2.257336343115124E-3</v>
      </c>
      <c r="J9">
        <f t="shared" si="1"/>
        <v>15.610859728506787</v>
      </c>
      <c r="K9" s="21">
        <v>5.37</v>
      </c>
      <c r="L9" s="24">
        <v>1.64</v>
      </c>
      <c r="M9" s="11">
        <v>62.5</v>
      </c>
      <c r="N9" s="8">
        <v>1329</v>
      </c>
      <c r="O9" s="20"/>
      <c r="AA9" s="3"/>
      <c r="AD9" s="19"/>
    </row>
    <row r="10" spans="1:30" x14ac:dyDescent="0.35">
      <c r="A10" s="1" t="s">
        <v>43</v>
      </c>
      <c r="B10" s="3">
        <v>3.7999999999999999E-2</v>
      </c>
      <c r="C10" s="3">
        <v>7.6999999999999999E-2</v>
      </c>
      <c r="D10" s="3">
        <v>6.9000000000000006E-2</v>
      </c>
      <c r="E10" s="8">
        <v>242500</v>
      </c>
      <c r="F10" s="3">
        <v>6.5000000000000002E-2</v>
      </c>
      <c r="G10" s="3">
        <v>3.6000000000000004E-2</v>
      </c>
      <c r="H10" s="8">
        <v>1366</v>
      </c>
      <c r="I10" s="3">
        <f t="shared" si="0"/>
        <v>2.5525525525525526E-2</v>
      </c>
      <c r="J10">
        <f t="shared" si="1"/>
        <v>14.793801854563201</v>
      </c>
      <c r="K10" s="21">
        <v>4.1100000000000003</v>
      </c>
      <c r="L10" s="24">
        <v>0.43</v>
      </c>
      <c r="M10" s="11">
        <v>60</v>
      </c>
      <c r="N10" s="8">
        <v>1332</v>
      </c>
      <c r="O10" s="20"/>
      <c r="AA10" s="3"/>
    </row>
    <row r="11" spans="1:30" x14ac:dyDescent="0.35">
      <c r="A11" s="1" t="s">
        <v>32</v>
      </c>
      <c r="B11" s="3">
        <v>3.6999999999999998E-2</v>
      </c>
      <c r="C11" s="3">
        <v>2.7999999999999997E-2</v>
      </c>
      <c r="D11" s="3">
        <v>0.216</v>
      </c>
      <c r="E11" s="8">
        <v>229800</v>
      </c>
      <c r="F11" s="3">
        <v>1.3000000000000001E-2</v>
      </c>
      <c r="G11" s="3">
        <v>-8.0000000000000002E-3</v>
      </c>
      <c r="H11" s="8">
        <v>1739</v>
      </c>
      <c r="I11" s="3">
        <f t="shared" si="0"/>
        <v>1.5178050204319907E-2</v>
      </c>
      <c r="J11">
        <f t="shared" si="1"/>
        <v>11.012075905692926</v>
      </c>
      <c r="K11" s="22">
        <v>3.54</v>
      </c>
      <c r="L11" s="22">
        <v>1.38</v>
      </c>
      <c r="M11" s="11">
        <v>35</v>
      </c>
      <c r="N11" s="8">
        <v>1713</v>
      </c>
      <c r="O11" s="13" t="s">
        <v>75</v>
      </c>
      <c r="AA11" s="3"/>
      <c r="AD11" t="s">
        <v>14</v>
      </c>
    </row>
    <row r="12" spans="1:30" x14ac:dyDescent="0.35">
      <c r="A12" s="1" t="s">
        <v>48</v>
      </c>
      <c r="B12" s="3">
        <v>3.6999999999999998E-2</v>
      </c>
      <c r="C12" s="3">
        <v>3.3000000000000002E-2</v>
      </c>
      <c r="D12" s="3">
        <v>0.156</v>
      </c>
      <c r="E12" s="8">
        <v>236000</v>
      </c>
      <c r="F12" s="3">
        <v>5.7999999999999996E-2</v>
      </c>
      <c r="G12" s="3">
        <v>1.8000000000000002E-2</v>
      </c>
      <c r="H12" s="8">
        <v>1739</v>
      </c>
      <c r="I12" s="3">
        <f t="shared" si="0"/>
        <v>5.5859137826350942E-2</v>
      </c>
      <c r="J12">
        <f t="shared" si="1"/>
        <v>11.30918152194748</v>
      </c>
      <c r="K12" s="16">
        <v>3.05</v>
      </c>
      <c r="L12" s="15">
        <v>2.52</v>
      </c>
      <c r="M12" s="11">
        <v>35</v>
      </c>
      <c r="N12" s="8">
        <v>1647</v>
      </c>
      <c r="O12" s="20"/>
      <c r="AA12" s="3"/>
    </row>
    <row r="13" spans="1:30" x14ac:dyDescent="0.35">
      <c r="A13" s="1" t="s">
        <v>47</v>
      </c>
      <c r="B13" s="3">
        <v>3.6999999999999998E-2</v>
      </c>
      <c r="C13" s="3">
        <v>3.3000000000000002E-2</v>
      </c>
      <c r="D13" s="3">
        <v>0.13700000000000001</v>
      </c>
      <c r="E13" s="8">
        <v>227100</v>
      </c>
      <c r="F13" s="3">
        <v>6.8000000000000005E-2</v>
      </c>
      <c r="G13" s="3">
        <v>2.8999999999999998E-2</v>
      </c>
      <c r="H13" s="8">
        <v>1636</v>
      </c>
      <c r="I13" s="3">
        <f t="shared" si="0"/>
        <v>3.478810879190386E-2</v>
      </c>
      <c r="J13">
        <f t="shared" si="1"/>
        <v>11.567848410757946</v>
      </c>
      <c r="K13" s="16">
        <v>3.37</v>
      </c>
      <c r="L13" s="15">
        <v>2.42</v>
      </c>
      <c r="M13" s="11">
        <v>35</v>
      </c>
      <c r="N13" s="8">
        <v>1581</v>
      </c>
      <c r="O13" s="20"/>
      <c r="AA13" s="3"/>
    </row>
    <row r="14" spans="1:30" x14ac:dyDescent="0.35">
      <c r="A14" s="1" t="s">
        <v>46</v>
      </c>
      <c r="B14" s="3">
        <v>3.6999999999999998E-2</v>
      </c>
      <c r="C14" s="3">
        <v>0.03</v>
      </c>
      <c r="D14" s="3">
        <v>9.8000000000000004E-2</v>
      </c>
      <c r="E14" s="8">
        <v>213500</v>
      </c>
      <c r="F14" s="3">
        <v>6.2E-2</v>
      </c>
      <c r="G14" s="3">
        <v>2.5000000000000001E-2</v>
      </c>
      <c r="H14" s="8">
        <v>1481</v>
      </c>
      <c r="I14" s="3">
        <f t="shared" si="0"/>
        <v>4.5165843330980948E-2</v>
      </c>
      <c r="J14">
        <f t="shared" si="1"/>
        <v>12.013279315777627</v>
      </c>
      <c r="K14" s="16">
        <v>3.92</v>
      </c>
      <c r="L14" s="15">
        <v>2.68</v>
      </c>
      <c r="M14" s="11">
        <v>35</v>
      </c>
      <c r="N14" s="8">
        <v>1417</v>
      </c>
      <c r="O14" s="20" t="s">
        <v>89</v>
      </c>
      <c r="AA14" s="3"/>
    </row>
    <row r="15" spans="1:30" x14ac:dyDescent="0.35">
      <c r="A15" s="1" t="s">
        <v>7</v>
      </c>
      <c r="B15" s="3">
        <v>3.5999999999999997E-2</v>
      </c>
      <c r="C15" s="3">
        <v>1.7000000000000001E-2</v>
      </c>
      <c r="D15" s="3">
        <v>0.25800000000000001</v>
      </c>
      <c r="E15" s="8">
        <v>260600</v>
      </c>
      <c r="F15" s="3">
        <v>0.19500000000000001</v>
      </c>
      <c r="G15" s="3">
        <v>9.4E-2</v>
      </c>
      <c r="H15" s="8">
        <v>1788</v>
      </c>
      <c r="I15" s="3">
        <v>0.1678</v>
      </c>
      <c r="J15">
        <f t="shared" si="1"/>
        <v>12.145786726323639</v>
      </c>
      <c r="K15" s="22">
        <v>5.2</v>
      </c>
      <c r="L15" s="22">
        <v>3.59</v>
      </c>
      <c r="M15" s="11">
        <v>37.5</v>
      </c>
      <c r="N15" s="19"/>
      <c r="O15" s="13"/>
      <c r="AA15" s="3"/>
      <c r="AD15" s="19" t="s">
        <v>14</v>
      </c>
    </row>
    <row r="16" spans="1:30" x14ac:dyDescent="0.35">
      <c r="A16" s="1" t="s">
        <v>70</v>
      </c>
      <c r="B16" s="3">
        <v>3.5000000000000003E-2</v>
      </c>
      <c r="C16" s="3">
        <v>2.7E-2</v>
      </c>
      <c r="D16" s="3">
        <v>0.20499999999999999</v>
      </c>
      <c r="E16" s="8">
        <v>238900</v>
      </c>
      <c r="F16" s="3">
        <v>6.7000000000000004E-2</v>
      </c>
      <c r="G16" s="3">
        <v>2.8000000000000001E-2</v>
      </c>
      <c r="H16" s="8">
        <v>1559</v>
      </c>
      <c r="I16" s="3">
        <f t="shared" ref="I16:I34" si="2">(H16-N16)/N16</f>
        <v>6.7808219178082191E-2</v>
      </c>
      <c r="J16">
        <f t="shared" si="1"/>
        <v>12.76993799444088</v>
      </c>
      <c r="K16" s="22">
        <v>4.09</v>
      </c>
      <c r="L16" s="22">
        <v>1.77</v>
      </c>
      <c r="M16" s="11">
        <v>35</v>
      </c>
      <c r="N16" s="8">
        <v>1460</v>
      </c>
      <c r="O16" s="20" t="s">
        <v>76</v>
      </c>
      <c r="AA16" s="3"/>
      <c r="AD16" s="3">
        <v>6.8099999999999994E-2</v>
      </c>
    </row>
    <row r="17" spans="1:30" x14ac:dyDescent="0.35">
      <c r="A17" s="1" t="s">
        <v>39</v>
      </c>
      <c r="B17" s="3">
        <v>3.5000000000000003E-2</v>
      </c>
      <c r="C17" s="3">
        <v>5.7000000000000002E-2</v>
      </c>
      <c r="D17" s="3">
        <v>0.16899999999999998</v>
      </c>
      <c r="E17" s="8">
        <v>293600</v>
      </c>
      <c r="F17" s="3">
        <v>0.20800000000000002</v>
      </c>
      <c r="G17" s="3">
        <v>0.129</v>
      </c>
      <c r="H17" s="8">
        <v>1511</v>
      </c>
      <c r="I17" s="3">
        <f t="shared" si="2"/>
        <v>3.9917412250516177E-2</v>
      </c>
      <c r="J17">
        <f t="shared" si="1"/>
        <v>16.192367085815132</v>
      </c>
      <c r="K17" s="16">
        <v>2.5</v>
      </c>
      <c r="L17" s="15">
        <v>1.42</v>
      </c>
      <c r="M17" s="11">
        <v>62.5</v>
      </c>
      <c r="N17" s="8">
        <v>1453</v>
      </c>
      <c r="O17" s="20" t="s">
        <v>94</v>
      </c>
      <c r="AA17" s="3"/>
    </row>
    <row r="18" spans="1:30" x14ac:dyDescent="0.35">
      <c r="A18" s="1" t="s">
        <v>38</v>
      </c>
      <c r="B18" s="3">
        <v>3.4000000000000002E-2</v>
      </c>
      <c r="C18" s="3">
        <v>2.4E-2</v>
      </c>
      <c r="D18" s="3">
        <v>0.20300000000000001</v>
      </c>
      <c r="E18" s="8">
        <v>356400</v>
      </c>
      <c r="F18" s="3">
        <v>0.13800000000000001</v>
      </c>
      <c r="G18" s="3">
        <v>7.400000000000001E-2</v>
      </c>
      <c r="H18" s="8">
        <v>1516</v>
      </c>
      <c r="I18" s="3">
        <f t="shared" si="2"/>
        <v>2.5016903313049357E-2</v>
      </c>
      <c r="J18">
        <f t="shared" si="1"/>
        <v>19.591029023746703</v>
      </c>
      <c r="K18" s="16">
        <v>1.58</v>
      </c>
      <c r="L18" s="15">
        <v>1.61</v>
      </c>
      <c r="M18" s="11">
        <v>47.5</v>
      </c>
      <c r="N18" s="8">
        <v>1479</v>
      </c>
      <c r="O18" s="20" t="s">
        <v>79</v>
      </c>
      <c r="AA18" s="3"/>
    </row>
    <row r="19" spans="1:30" x14ac:dyDescent="0.35">
      <c r="A19" s="1" t="s">
        <v>59</v>
      </c>
      <c r="B19" s="3">
        <v>3.4000000000000002E-2</v>
      </c>
      <c r="C19" s="3">
        <v>2.8999999999999998E-2</v>
      </c>
      <c r="D19" s="3">
        <v>0.16900000000000001</v>
      </c>
      <c r="E19" s="8">
        <v>194500</v>
      </c>
      <c r="F19" s="3">
        <v>8.1000000000000003E-2</v>
      </c>
      <c r="G19" s="3">
        <v>6.3E-2</v>
      </c>
      <c r="H19" s="8">
        <v>1333</v>
      </c>
      <c r="I19" s="3">
        <f t="shared" si="2"/>
        <v>2.8549382716049381E-2</v>
      </c>
      <c r="J19">
        <f t="shared" si="1"/>
        <v>12.159289822455614</v>
      </c>
      <c r="K19" s="16">
        <v>6.14</v>
      </c>
      <c r="L19" s="15">
        <v>1.9</v>
      </c>
      <c r="M19" s="11">
        <v>37.5</v>
      </c>
      <c r="N19" s="8">
        <v>1296</v>
      </c>
      <c r="O19" s="20" t="s">
        <v>81</v>
      </c>
      <c r="AA19" s="3"/>
      <c r="AD19" s="19"/>
    </row>
    <row r="20" spans="1:30" x14ac:dyDescent="0.35">
      <c r="A20" s="1" t="s">
        <v>57</v>
      </c>
      <c r="B20" s="3">
        <v>3.3000000000000002E-2</v>
      </c>
      <c r="C20" s="3">
        <v>2.4E-2</v>
      </c>
      <c r="D20" s="3">
        <v>0.16400000000000001</v>
      </c>
      <c r="E20" s="8">
        <v>189100</v>
      </c>
      <c r="F20" s="3">
        <v>0.04</v>
      </c>
      <c r="G20" s="3">
        <v>1.4999999999999999E-2</v>
      </c>
      <c r="H20" s="8">
        <v>1214</v>
      </c>
      <c r="I20" s="3">
        <f t="shared" si="2"/>
        <v>3.4071550255536626E-2</v>
      </c>
      <c r="J20">
        <f t="shared" si="1"/>
        <v>12.980505216913784</v>
      </c>
      <c r="K20" s="16">
        <v>0</v>
      </c>
      <c r="L20" s="15">
        <v>0.16</v>
      </c>
      <c r="M20" s="11">
        <v>65</v>
      </c>
      <c r="N20" s="8">
        <v>1174</v>
      </c>
      <c r="O20" s="20"/>
      <c r="AA20" s="3"/>
    </row>
    <row r="21" spans="1:30" x14ac:dyDescent="0.35">
      <c r="A21" s="1" t="s">
        <v>41</v>
      </c>
      <c r="B21" s="3">
        <v>3.3000000000000002E-2</v>
      </c>
      <c r="C21" s="3">
        <v>5.2999999999999999E-2</v>
      </c>
      <c r="D21" s="3">
        <v>4.7E-2</v>
      </c>
      <c r="E21" s="8">
        <v>222000</v>
      </c>
      <c r="F21" s="3">
        <v>0.115</v>
      </c>
      <c r="G21" s="3">
        <v>4.8000000000000001E-2</v>
      </c>
      <c r="H21" s="8">
        <v>1287</v>
      </c>
      <c r="I21" s="3">
        <f t="shared" si="2"/>
        <v>4.4642857142857144E-2</v>
      </c>
      <c r="J21">
        <f t="shared" si="1"/>
        <v>14.374514374514375</v>
      </c>
      <c r="K21" s="16">
        <v>3.26</v>
      </c>
      <c r="L21" s="15">
        <v>2.38</v>
      </c>
      <c r="M21" s="11">
        <v>70</v>
      </c>
      <c r="N21" s="8">
        <v>1232</v>
      </c>
      <c r="O21" s="20" t="s">
        <v>91</v>
      </c>
      <c r="AA21" s="3"/>
    </row>
    <row r="22" spans="1:30" x14ac:dyDescent="0.35">
      <c r="A22" s="1" t="s">
        <v>50</v>
      </c>
      <c r="B22" s="3">
        <v>3.2000000000000001E-2</v>
      </c>
      <c r="C22" s="3">
        <v>2.4E-2</v>
      </c>
      <c r="D22" s="3">
        <v>0.185</v>
      </c>
      <c r="E22" s="8">
        <v>299300</v>
      </c>
      <c r="F22" s="3">
        <v>0.17600000000000002</v>
      </c>
      <c r="G22" s="3">
        <v>9.6000000000000002E-2</v>
      </c>
      <c r="H22" s="8">
        <v>1412</v>
      </c>
      <c r="I22" s="3">
        <f t="shared" si="2"/>
        <v>5.8470764617691157E-2</v>
      </c>
      <c r="J22">
        <f t="shared" si="1"/>
        <v>17.664069877242682</v>
      </c>
      <c r="K22" s="16">
        <v>1</v>
      </c>
      <c r="L22" s="15">
        <v>0.65</v>
      </c>
      <c r="M22" s="11">
        <v>27.5</v>
      </c>
      <c r="N22" s="8">
        <v>1334</v>
      </c>
      <c r="O22" s="20"/>
      <c r="AA22" s="3"/>
      <c r="AD22" s="19"/>
    </row>
    <row r="23" spans="1:30" x14ac:dyDescent="0.35">
      <c r="A23" s="1" t="s">
        <v>68</v>
      </c>
      <c r="B23" s="3">
        <v>3.2000000000000001E-2</v>
      </c>
      <c r="C23" s="3">
        <v>2.8000000000000001E-2</v>
      </c>
      <c r="D23" s="3">
        <v>0.16900000000000001</v>
      </c>
      <c r="E23" s="8">
        <v>243900</v>
      </c>
      <c r="F23" s="3">
        <v>7.5999999999999998E-2</v>
      </c>
      <c r="G23" s="3">
        <v>3.6000000000000004E-2</v>
      </c>
      <c r="H23" s="8">
        <v>1658</v>
      </c>
      <c r="I23" s="3">
        <f t="shared" si="2"/>
        <v>2.9174425822470516E-2</v>
      </c>
      <c r="J23">
        <f t="shared" si="1"/>
        <v>12.258745476477683</v>
      </c>
      <c r="K23" s="16">
        <v>4.96</v>
      </c>
      <c r="L23" s="15">
        <v>1.65</v>
      </c>
      <c r="M23" s="11">
        <v>37.5</v>
      </c>
      <c r="N23" s="8">
        <v>1611</v>
      </c>
      <c r="O23" s="20" t="s">
        <v>96</v>
      </c>
      <c r="AA23" s="3"/>
      <c r="AD23" s="3">
        <v>6.7199999999999996E-2</v>
      </c>
    </row>
    <row r="24" spans="1:30" x14ac:dyDescent="0.35">
      <c r="A24" s="1" t="s">
        <v>51</v>
      </c>
      <c r="B24" s="3">
        <v>3.2000000000000001E-2</v>
      </c>
      <c r="C24" s="3">
        <v>3.4000000000000002E-2</v>
      </c>
      <c r="D24" s="3">
        <v>0.16600000000000001</v>
      </c>
      <c r="E24" s="8">
        <v>315100</v>
      </c>
      <c r="F24" s="3">
        <v>0.127</v>
      </c>
      <c r="G24" s="3">
        <v>6.9000000000000006E-2</v>
      </c>
      <c r="H24" s="8">
        <v>1537</v>
      </c>
      <c r="I24" s="3">
        <f t="shared" si="2"/>
        <v>5.5631868131868129E-2</v>
      </c>
      <c r="J24">
        <f t="shared" si="1"/>
        <v>17.084146605942312</v>
      </c>
      <c r="K24" s="18" t="s">
        <v>14</v>
      </c>
      <c r="L24" s="18" t="s">
        <v>14</v>
      </c>
      <c r="M24" s="11">
        <v>27.5</v>
      </c>
      <c r="N24" s="8">
        <v>1456</v>
      </c>
      <c r="O24" s="20"/>
      <c r="AA24" s="3"/>
    </row>
    <row r="25" spans="1:30" x14ac:dyDescent="0.35">
      <c r="A25" s="1" t="s">
        <v>42</v>
      </c>
      <c r="B25" s="3">
        <v>3.2000000000000001E-2</v>
      </c>
      <c r="C25" s="3">
        <v>3.7000000000000005E-2</v>
      </c>
      <c r="D25" s="3">
        <v>0.159</v>
      </c>
      <c r="E25" s="8">
        <v>266600</v>
      </c>
      <c r="F25" s="3">
        <v>0.06</v>
      </c>
      <c r="G25" s="3">
        <v>2.7000000000000003E-2</v>
      </c>
      <c r="H25" s="8">
        <v>1463</v>
      </c>
      <c r="I25" s="3">
        <f t="shared" si="2"/>
        <v>5.7845263919016628E-2</v>
      </c>
      <c r="J25">
        <f t="shared" si="1"/>
        <v>15.185691501480974</v>
      </c>
      <c r="K25" s="16">
        <v>3.09</v>
      </c>
      <c r="L25" s="15">
        <v>1.1599999999999999</v>
      </c>
      <c r="M25" s="11">
        <v>70</v>
      </c>
      <c r="N25" s="8">
        <v>1383</v>
      </c>
      <c r="O25" s="20" t="s">
        <v>83</v>
      </c>
      <c r="AA25" s="3"/>
    </row>
    <row r="26" spans="1:30" x14ac:dyDescent="0.35">
      <c r="A26" s="1" t="s">
        <v>35</v>
      </c>
      <c r="B26" s="3">
        <v>3.2000000000000001E-2</v>
      </c>
      <c r="C26" s="3">
        <v>2.7999999999999997E-2</v>
      </c>
      <c r="D26" s="3">
        <v>8.199999999999999E-2</v>
      </c>
      <c r="E26" s="8">
        <v>285700</v>
      </c>
      <c r="F26" s="3">
        <v>5.0999999999999997E-2</v>
      </c>
      <c r="G26" s="3">
        <v>2.7000000000000003E-2</v>
      </c>
      <c r="H26" s="8">
        <v>1549</v>
      </c>
      <c r="I26" s="3">
        <f t="shared" si="2"/>
        <v>4.3800539083557952E-2</v>
      </c>
      <c r="J26">
        <f t="shared" si="1"/>
        <v>15.370131267484398</v>
      </c>
      <c r="K26" s="16">
        <v>4.42</v>
      </c>
      <c r="L26" s="15">
        <v>0.93</v>
      </c>
      <c r="M26" s="11">
        <v>25</v>
      </c>
      <c r="N26" s="8">
        <v>1484</v>
      </c>
      <c r="O26" s="20"/>
      <c r="AA26" s="3"/>
    </row>
    <row r="27" spans="1:30" x14ac:dyDescent="0.35">
      <c r="A27" s="1" t="s">
        <v>44</v>
      </c>
      <c r="B27" s="3">
        <v>3.2000000000000001E-2</v>
      </c>
      <c r="C27" s="3">
        <v>7.0000000000000007E-2</v>
      </c>
      <c r="D27" s="3">
        <v>4.9000000000000002E-2</v>
      </c>
      <c r="E27" s="8">
        <v>486000</v>
      </c>
      <c r="F27" s="3">
        <v>7.6999999999999999E-2</v>
      </c>
      <c r="G27" s="3">
        <v>4.2000000000000003E-2</v>
      </c>
      <c r="H27" s="8">
        <v>2466</v>
      </c>
      <c r="I27" s="3">
        <f t="shared" si="2"/>
        <v>4.8023799405014875E-2</v>
      </c>
      <c r="J27">
        <f t="shared" si="1"/>
        <v>16.423357664233578</v>
      </c>
      <c r="K27" s="16">
        <v>3.53</v>
      </c>
      <c r="L27" s="15">
        <v>0.48</v>
      </c>
      <c r="M27" s="11">
        <v>60</v>
      </c>
      <c r="N27" s="8">
        <v>2353</v>
      </c>
      <c r="O27" s="20"/>
      <c r="AA27" s="3"/>
      <c r="AD27" s="19"/>
    </row>
    <row r="28" spans="1:30" x14ac:dyDescent="0.35">
      <c r="A28" s="1" t="s">
        <v>54</v>
      </c>
      <c r="B28" s="3">
        <v>0.03</v>
      </c>
      <c r="C28" s="3">
        <v>3.3000000000000002E-2</v>
      </c>
      <c r="D28" s="3">
        <v>0.17599999999999999</v>
      </c>
      <c r="E28" s="8">
        <v>176400</v>
      </c>
      <c r="F28" s="3">
        <v>6.5000000000000002E-2</v>
      </c>
      <c r="G28" s="3">
        <v>2.3E-2</v>
      </c>
      <c r="H28" s="8">
        <v>1308</v>
      </c>
      <c r="I28" s="3">
        <f t="shared" si="2"/>
        <v>5.0602409638554217E-2</v>
      </c>
      <c r="J28">
        <f t="shared" si="1"/>
        <v>11.238532110091743</v>
      </c>
      <c r="K28" s="16">
        <v>3.08</v>
      </c>
      <c r="L28" s="15">
        <v>2.04</v>
      </c>
      <c r="M28" s="11">
        <v>35</v>
      </c>
      <c r="N28" s="8">
        <v>1245</v>
      </c>
      <c r="O28" s="20" t="s">
        <v>74</v>
      </c>
      <c r="AA28" s="3"/>
    </row>
    <row r="29" spans="1:30" x14ac:dyDescent="0.35">
      <c r="A29" s="1" t="s">
        <v>53</v>
      </c>
      <c r="B29" s="3">
        <v>0.03</v>
      </c>
      <c r="C29" s="3">
        <v>2.7000000000000003E-2</v>
      </c>
      <c r="D29" s="3">
        <v>0.16400000000000001</v>
      </c>
      <c r="E29" s="8">
        <v>302900</v>
      </c>
      <c r="F29" s="3">
        <v>4.4000000000000004E-2</v>
      </c>
      <c r="G29" s="3">
        <v>1.6E-2</v>
      </c>
      <c r="H29" s="8">
        <v>1849</v>
      </c>
      <c r="I29" s="3">
        <f t="shared" si="2"/>
        <v>2.4376731301939059E-2</v>
      </c>
      <c r="J29">
        <f t="shared" si="1"/>
        <v>13.651523345952768</v>
      </c>
      <c r="K29" s="16">
        <v>5.18</v>
      </c>
      <c r="L29" s="15">
        <v>1.74</v>
      </c>
      <c r="M29" s="11">
        <v>42.5</v>
      </c>
      <c r="N29" s="8">
        <v>1805</v>
      </c>
      <c r="O29" s="20" t="s">
        <v>95</v>
      </c>
      <c r="AA29" s="3"/>
    </row>
    <row r="30" spans="1:30" x14ac:dyDescent="0.35">
      <c r="A30" s="1" t="s">
        <v>101</v>
      </c>
      <c r="B30" s="3">
        <v>0.03</v>
      </c>
      <c r="C30" s="3">
        <v>3.4000000000000002E-2</v>
      </c>
      <c r="D30" s="3">
        <v>0.14499999999999999</v>
      </c>
      <c r="E30" s="8">
        <v>491600</v>
      </c>
      <c r="F30" s="3">
        <v>2.2000000000000002E-2</v>
      </c>
      <c r="G30" s="3">
        <v>0</v>
      </c>
      <c r="H30" s="8">
        <v>2277</v>
      </c>
      <c r="I30" s="3">
        <f t="shared" si="2"/>
        <v>2.6137899954934655E-2</v>
      </c>
      <c r="J30">
        <f t="shared" si="1"/>
        <v>17.991509295857121</v>
      </c>
      <c r="K30" s="16">
        <v>1.1599999999999999</v>
      </c>
      <c r="L30" s="15">
        <v>1.17</v>
      </c>
      <c r="M30" s="11">
        <v>62.5</v>
      </c>
      <c r="N30" s="8">
        <v>2219</v>
      </c>
      <c r="O30" s="20" t="s">
        <v>85</v>
      </c>
      <c r="AA30" s="3"/>
      <c r="AD30" s="19"/>
    </row>
    <row r="31" spans="1:30" x14ac:dyDescent="0.35">
      <c r="A31" s="1" t="s">
        <v>45</v>
      </c>
      <c r="B31" s="3">
        <v>0.03</v>
      </c>
      <c r="C31" s="3">
        <v>3.3000000000000002E-2</v>
      </c>
      <c r="D31" s="3">
        <v>4.3999999999999997E-2</v>
      </c>
      <c r="E31" s="8">
        <v>239600</v>
      </c>
      <c r="F31" s="3">
        <v>7.2999999999999995E-2</v>
      </c>
      <c r="G31" s="3">
        <v>4.0999999999999995E-2</v>
      </c>
      <c r="H31" s="8">
        <v>1332</v>
      </c>
      <c r="I31" s="3">
        <f t="shared" si="2"/>
        <v>0.1044776119402985</v>
      </c>
      <c r="J31">
        <f t="shared" si="1"/>
        <v>14.98998998998999</v>
      </c>
      <c r="K31" s="16">
        <v>3.91</v>
      </c>
      <c r="L31" s="15">
        <v>1</v>
      </c>
      <c r="M31" s="11">
        <v>32.5</v>
      </c>
      <c r="N31" s="8">
        <v>1206</v>
      </c>
      <c r="O31" s="20"/>
      <c r="AA31" s="3"/>
    </row>
    <row r="32" spans="1:30" x14ac:dyDescent="0.35">
      <c r="A32" s="1" t="s">
        <v>20</v>
      </c>
      <c r="B32" s="3">
        <v>2.9000000000000001E-2</v>
      </c>
      <c r="C32" s="3">
        <v>2.3E-2</v>
      </c>
      <c r="D32" s="4">
        <v>0.17</v>
      </c>
      <c r="E32" s="8">
        <v>390500</v>
      </c>
      <c r="F32" s="3">
        <v>4.2000000000000003E-2</v>
      </c>
      <c r="G32" s="3">
        <v>2.4E-2</v>
      </c>
      <c r="H32" s="8">
        <v>1822</v>
      </c>
      <c r="I32" s="3">
        <f t="shared" si="2"/>
        <v>3.2294617563739379E-2</v>
      </c>
      <c r="J32">
        <f t="shared" si="1"/>
        <v>17.86040980607391</v>
      </c>
      <c r="K32" s="16">
        <v>2.61</v>
      </c>
      <c r="L32" s="15">
        <v>1.49</v>
      </c>
      <c r="M32" s="11">
        <v>32.5</v>
      </c>
      <c r="N32" s="8">
        <v>1765</v>
      </c>
      <c r="O32" s="20"/>
      <c r="AA32" s="3"/>
      <c r="AD32" t="s">
        <v>14</v>
      </c>
    </row>
    <row r="33" spans="1:30" x14ac:dyDescent="0.35">
      <c r="A33" s="1" t="s">
        <v>17</v>
      </c>
      <c r="B33" s="3">
        <v>2.8000000000000001E-2</v>
      </c>
      <c r="C33" s="3">
        <v>3.2000000000000001E-2</v>
      </c>
      <c r="D33" s="3">
        <v>0.182</v>
      </c>
      <c r="E33" s="8">
        <v>205600</v>
      </c>
      <c r="F33" s="3">
        <v>4.5999999999999999E-2</v>
      </c>
      <c r="G33" s="3">
        <v>1.6E-2</v>
      </c>
      <c r="H33" s="8">
        <v>1591</v>
      </c>
      <c r="I33" s="3">
        <f t="shared" si="2"/>
        <v>1.9218449711723255E-2</v>
      </c>
      <c r="J33">
        <f t="shared" si="1"/>
        <v>10.768908443327048</v>
      </c>
      <c r="K33" s="16">
        <v>0.83</v>
      </c>
      <c r="L33" s="15">
        <v>1.54</v>
      </c>
      <c r="M33" s="11">
        <v>37.5</v>
      </c>
      <c r="N33" s="8">
        <v>1561</v>
      </c>
      <c r="O33" s="20" t="s">
        <v>78</v>
      </c>
      <c r="AA33" s="3"/>
      <c r="AD33" s="3">
        <v>6.9199999999999998E-2</v>
      </c>
    </row>
    <row r="34" spans="1:30" x14ac:dyDescent="0.35">
      <c r="A34" s="1" t="s">
        <v>21</v>
      </c>
      <c r="B34" s="3">
        <v>2.8000000000000001E-2</v>
      </c>
      <c r="C34" s="3">
        <v>2.1000000000000001E-2</v>
      </c>
      <c r="D34" s="3">
        <v>0.156</v>
      </c>
      <c r="E34" s="8">
        <v>255300</v>
      </c>
      <c r="F34" s="3">
        <v>5.5E-2</v>
      </c>
      <c r="G34" s="3">
        <v>2.3E-2</v>
      </c>
      <c r="H34" s="8">
        <v>1532</v>
      </c>
      <c r="I34" s="3">
        <f t="shared" si="2"/>
        <v>2.6121902210314803E-2</v>
      </c>
      <c r="J34">
        <f t="shared" ref="J34:J68" si="3">E34/(H34*12)</f>
        <v>13.887075718015666</v>
      </c>
      <c r="K34" s="16">
        <v>3.65</v>
      </c>
      <c r="L34" s="15">
        <v>1.83</v>
      </c>
      <c r="M34" s="11">
        <v>55</v>
      </c>
      <c r="N34" s="8">
        <v>1493</v>
      </c>
      <c r="O34" s="20" t="s">
        <v>84</v>
      </c>
      <c r="AA34" s="3"/>
      <c r="AD34" s="3">
        <v>6.4699999999999994E-2</v>
      </c>
    </row>
    <row r="35" spans="1:30" x14ac:dyDescent="0.35">
      <c r="A35" s="1" t="s">
        <v>56</v>
      </c>
      <c r="B35" s="3">
        <v>2.7000000000000003E-2</v>
      </c>
      <c r="C35" s="3">
        <v>0.02</v>
      </c>
      <c r="D35" s="3">
        <v>0.182</v>
      </c>
      <c r="E35" s="8">
        <v>173000</v>
      </c>
      <c r="F35" s="3">
        <v>0.15</v>
      </c>
      <c r="G35" s="3">
        <v>7.0999999999999994E-2</v>
      </c>
      <c r="H35" s="8">
        <v>1393</v>
      </c>
      <c r="I35" s="3">
        <v>2.6599999999999999E-2</v>
      </c>
      <c r="J35">
        <f t="shared" si="3"/>
        <v>10.349365877004068</v>
      </c>
      <c r="K35" s="16">
        <v>8.49</v>
      </c>
      <c r="L35" s="15">
        <v>3.97</v>
      </c>
      <c r="M35" s="11">
        <v>37.5</v>
      </c>
      <c r="N35" s="19"/>
      <c r="O35" s="13"/>
      <c r="AA35" s="3"/>
    </row>
    <row r="36" spans="1:30" x14ac:dyDescent="0.35">
      <c r="A36" s="1" t="s">
        <v>10</v>
      </c>
      <c r="B36" s="3">
        <v>2.7E-2</v>
      </c>
      <c r="C36" s="4">
        <v>0.04</v>
      </c>
      <c r="D36" s="3">
        <v>0.217</v>
      </c>
      <c r="E36" s="8">
        <v>399600</v>
      </c>
      <c r="F36" s="3">
        <v>9.1999999999999998E-2</v>
      </c>
      <c r="G36" s="3">
        <v>4.2999999999999997E-2</v>
      </c>
      <c r="H36" s="8">
        <v>1783</v>
      </c>
      <c r="I36" s="3">
        <f>(H36-N36)/N36</f>
        <v>5.2538370720188902E-2</v>
      </c>
      <c r="J36">
        <f t="shared" si="3"/>
        <v>18.676388109927089</v>
      </c>
      <c r="K36" s="22">
        <v>1.77</v>
      </c>
      <c r="L36" s="22">
        <v>0.64</v>
      </c>
      <c r="M36" s="11">
        <v>65</v>
      </c>
      <c r="N36" s="8">
        <v>1694</v>
      </c>
      <c r="O36" s="20" t="s">
        <v>73</v>
      </c>
      <c r="AA36" s="3"/>
      <c r="AD36" s="19" t="s">
        <v>14</v>
      </c>
    </row>
    <row r="37" spans="1:30" x14ac:dyDescent="0.35">
      <c r="A37" s="1" t="s">
        <v>19</v>
      </c>
      <c r="B37" s="3">
        <v>2.5000000000000001E-2</v>
      </c>
      <c r="C37" s="3">
        <v>2.3E-2</v>
      </c>
      <c r="D37" s="3">
        <v>0.255</v>
      </c>
      <c r="E37" s="8">
        <v>311300</v>
      </c>
      <c r="F37" s="3">
        <v>5.7000000000000002E-2</v>
      </c>
      <c r="G37" s="3">
        <v>2.8999999999999998E-2</v>
      </c>
      <c r="H37" s="8">
        <v>1742</v>
      </c>
      <c r="I37" s="3">
        <f>(H37-N37)/N37</f>
        <v>2.7122641509433963E-2</v>
      </c>
      <c r="J37">
        <f t="shared" si="3"/>
        <v>14.89188672024493</v>
      </c>
      <c r="K37" s="22">
        <v>2.75</v>
      </c>
      <c r="L37" s="22">
        <v>0.62</v>
      </c>
      <c r="M37" s="11">
        <v>37.5</v>
      </c>
      <c r="N37" s="8">
        <v>1696</v>
      </c>
      <c r="O37" s="20" t="s">
        <v>72</v>
      </c>
      <c r="AA37" s="3"/>
      <c r="AD37" s="3">
        <v>5.6500000000000002E-2</v>
      </c>
    </row>
    <row r="38" spans="1:30" x14ac:dyDescent="0.35">
      <c r="A38" s="1" t="s">
        <v>99</v>
      </c>
      <c r="B38" s="3">
        <v>2.5000000000000001E-2</v>
      </c>
      <c r="C38" s="3">
        <v>3.3000000000000002E-2</v>
      </c>
      <c r="D38" s="3">
        <v>0.159</v>
      </c>
      <c r="E38" s="8">
        <v>208500</v>
      </c>
      <c r="F38" s="3">
        <v>8.6999999999999994E-2</v>
      </c>
      <c r="G38" s="3">
        <v>4.4000000000000004E-2</v>
      </c>
      <c r="H38" s="8">
        <v>1352</v>
      </c>
      <c r="I38" s="3">
        <f>(H38-N38)/N38</f>
        <v>4.0800615858352582E-2</v>
      </c>
      <c r="J38">
        <f t="shared" si="3"/>
        <v>12.851331360946746</v>
      </c>
      <c r="K38" s="16">
        <v>2.52</v>
      </c>
      <c r="L38" s="15">
        <v>1.2</v>
      </c>
      <c r="M38" s="11">
        <v>25</v>
      </c>
      <c r="N38" s="8">
        <v>1299</v>
      </c>
      <c r="O38" s="20" t="s">
        <v>82</v>
      </c>
      <c r="AA38" s="3"/>
      <c r="AD38" s="3">
        <v>7.6100000000000001E-2</v>
      </c>
    </row>
    <row r="39" spans="1:30" x14ac:dyDescent="0.35">
      <c r="A39" s="1" t="s">
        <v>27</v>
      </c>
      <c r="B39" s="3">
        <v>2.5000000000000001E-2</v>
      </c>
      <c r="C39" s="3">
        <v>2.5000000000000001E-2</v>
      </c>
      <c r="D39" s="3">
        <v>0.14000000000000001</v>
      </c>
      <c r="E39" s="8">
        <v>319100</v>
      </c>
      <c r="F39" s="3">
        <v>3.7999999999999999E-2</v>
      </c>
      <c r="G39" s="3">
        <v>4.0000000000000001E-3</v>
      </c>
      <c r="H39" s="8">
        <v>1883</v>
      </c>
      <c r="I39" s="3">
        <f>(H39-N39)/N39</f>
        <v>2.5599128540305011E-2</v>
      </c>
      <c r="J39">
        <f t="shared" si="3"/>
        <v>14.121968489998229</v>
      </c>
      <c r="K39" s="16">
        <v>5.0199999999999996</v>
      </c>
      <c r="L39" s="15">
        <v>1.94</v>
      </c>
      <c r="M39" s="11">
        <v>42.5</v>
      </c>
      <c r="N39" s="8">
        <v>1836</v>
      </c>
      <c r="O39" s="20"/>
      <c r="AA39" s="3"/>
      <c r="AD39" s="3">
        <v>6.4000000000000001E-2</v>
      </c>
    </row>
    <row r="40" spans="1:30" x14ac:dyDescent="0.35">
      <c r="A40" s="1" t="s">
        <v>9</v>
      </c>
      <c r="B40" s="3">
        <v>2.4E-2</v>
      </c>
      <c r="C40" s="3">
        <v>2.5000000000000001E-2</v>
      </c>
      <c r="D40" s="3">
        <v>0.23599999999999999</v>
      </c>
      <c r="E40" s="8">
        <v>289300</v>
      </c>
      <c r="F40" s="3">
        <v>8.5000000000000006E-2</v>
      </c>
      <c r="G40" s="3">
        <v>4.2999999999999997E-2</v>
      </c>
      <c r="H40" s="8">
        <v>1661</v>
      </c>
      <c r="I40" s="3">
        <f>(H40-N40)/N40</f>
        <v>6.5426555484284804E-2</v>
      </c>
      <c r="J40">
        <f t="shared" si="3"/>
        <v>14.514348785871965</v>
      </c>
      <c r="K40" s="22">
        <v>2.5099999999999998</v>
      </c>
      <c r="L40" s="22">
        <v>1.22</v>
      </c>
      <c r="M40" s="11">
        <v>32.5</v>
      </c>
      <c r="N40" s="8">
        <v>1559</v>
      </c>
      <c r="O40" s="3"/>
      <c r="AA40" s="3"/>
      <c r="AD40" t="s">
        <v>14</v>
      </c>
    </row>
    <row r="41" spans="1:30" x14ac:dyDescent="0.35">
      <c r="A41" s="1" t="s">
        <v>61</v>
      </c>
      <c r="B41" s="3">
        <v>2.1000000000000001E-2</v>
      </c>
      <c r="C41" s="3">
        <v>2.9000000000000001E-2</v>
      </c>
      <c r="D41" s="3">
        <v>3.5999999999999997E-2</v>
      </c>
      <c r="E41" s="8">
        <v>144400</v>
      </c>
      <c r="F41" s="3">
        <v>9.5000000000000001E-2</v>
      </c>
      <c r="G41" s="3">
        <v>4.7E-2</v>
      </c>
      <c r="H41" s="8">
        <v>1241</v>
      </c>
      <c r="I41" s="3">
        <v>4.1099999999999998E-2</v>
      </c>
      <c r="J41">
        <f t="shared" si="3"/>
        <v>9.6964813322589318</v>
      </c>
      <c r="K41" s="16">
        <v>8.6300000000000008</v>
      </c>
      <c r="L41" s="15">
        <v>4.75</v>
      </c>
      <c r="M41" s="11">
        <v>30</v>
      </c>
      <c r="N41" s="8"/>
      <c r="O41" s="20" t="s">
        <v>97</v>
      </c>
      <c r="AA41" s="3"/>
      <c r="AD41" s="3">
        <v>7.7899999999999997E-2</v>
      </c>
    </row>
    <row r="42" spans="1:30" x14ac:dyDescent="0.35">
      <c r="A42" s="1" t="s">
        <v>18</v>
      </c>
      <c r="B42" s="3">
        <v>0.02</v>
      </c>
      <c r="C42" s="3">
        <v>2.6000000000000002E-2</v>
      </c>
      <c r="D42" s="3">
        <v>0.17</v>
      </c>
      <c r="E42" s="8">
        <v>194100</v>
      </c>
      <c r="F42" s="3">
        <v>5.7000000000000002E-2</v>
      </c>
      <c r="G42" s="3">
        <v>2.7000000000000003E-2</v>
      </c>
      <c r="H42" s="8">
        <v>1381</v>
      </c>
      <c r="I42" s="3">
        <f>(H42-N42)/N42</f>
        <v>2.9061102831594635E-2</v>
      </c>
      <c r="J42">
        <f t="shared" si="3"/>
        <v>11.71252715423606</v>
      </c>
      <c r="K42" s="16">
        <v>4.8899999999999997</v>
      </c>
      <c r="L42" s="15">
        <v>0.6</v>
      </c>
      <c r="M42" s="11">
        <v>37.5</v>
      </c>
      <c r="N42" s="8">
        <v>1342</v>
      </c>
      <c r="O42" s="20"/>
      <c r="AA42" s="3"/>
      <c r="AD42" s="3">
        <v>7.2300000000000003E-2</v>
      </c>
    </row>
    <row r="43" spans="1:30" x14ac:dyDescent="0.35">
      <c r="A43" s="1" t="s">
        <v>62</v>
      </c>
      <c r="B43" s="3">
        <v>0.02</v>
      </c>
      <c r="C43" s="3">
        <v>2.2000000000000002E-2</v>
      </c>
      <c r="D43" s="3">
        <v>0.151</v>
      </c>
      <c r="E43" s="8">
        <v>142500</v>
      </c>
      <c r="F43" s="3">
        <v>6.9000000000000006E-2</v>
      </c>
      <c r="G43" s="3">
        <v>0.04</v>
      </c>
      <c r="H43" s="8">
        <v>1164</v>
      </c>
      <c r="I43" s="3">
        <f>(H43-N43)/N43</f>
        <v>2.5550660792951541E-2</v>
      </c>
      <c r="J43">
        <f t="shared" si="3"/>
        <v>10.201890034364261</v>
      </c>
      <c r="K43" s="16">
        <v>4.9000000000000004</v>
      </c>
      <c r="L43" s="15">
        <v>0</v>
      </c>
      <c r="M43" s="11">
        <v>55</v>
      </c>
      <c r="N43" s="8">
        <v>1135</v>
      </c>
      <c r="O43" s="20"/>
      <c r="AA43" s="3"/>
    </row>
    <row r="44" spans="1:30" x14ac:dyDescent="0.35">
      <c r="A44" s="1" t="s">
        <v>2</v>
      </c>
      <c r="B44" s="3">
        <v>1.9E-2</v>
      </c>
      <c r="C44" s="3">
        <v>2.9000000000000001E-2</v>
      </c>
      <c r="D44" s="3">
        <v>0.10800000000000001</v>
      </c>
      <c r="E44" s="8">
        <v>169500</v>
      </c>
      <c r="F44" s="3">
        <v>0.05</v>
      </c>
      <c r="G44" s="3">
        <v>1.9E-2</v>
      </c>
      <c r="H44" s="8">
        <v>1210</v>
      </c>
      <c r="I44" s="3">
        <v>6.6100000000000006E-2</v>
      </c>
      <c r="J44">
        <f t="shared" si="3"/>
        <v>11.673553719008265</v>
      </c>
      <c r="K44" s="16">
        <v>3.76</v>
      </c>
      <c r="L44" s="15">
        <v>2.0299999999999998</v>
      </c>
      <c r="M44" s="11">
        <v>37.5</v>
      </c>
      <c r="O44" s="20"/>
      <c r="AA44" s="3"/>
      <c r="AD44" s="4">
        <v>7.0000000000000007E-2</v>
      </c>
    </row>
    <row r="45" spans="1:30" x14ac:dyDescent="0.35">
      <c r="A45" s="1" t="s">
        <v>64</v>
      </c>
      <c r="B45" s="3">
        <v>1.9E-2</v>
      </c>
      <c r="C45" s="3">
        <v>0.03</v>
      </c>
      <c r="D45" s="3">
        <v>2.1000000000000001E-2</v>
      </c>
      <c r="E45" s="8">
        <v>146000</v>
      </c>
      <c r="F45" s="3">
        <v>0.06</v>
      </c>
      <c r="G45" s="3">
        <v>3.3000000000000002E-2</v>
      </c>
      <c r="H45" s="8">
        <v>1119</v>
      </c>
      <c r="I45" s="3">
        <f t="shared" ref="I45:I56" si="4">(H45-N45)/N45</f>
        <v>5.5660377358490568E-2</v>
      </c>
      <c r="J45">
        <f t="shared" si="3"/>
        <v>10.872803098004171</v>
      </c>
      <c r="K45" s="16">
        <v>8.94</v>
      </c>
      <c r="L45" s="15">
        <v>3.61</v>
      </c>
      <c r="M45" s="11">
        <v>37.5</v>
      </c>
      <c r="N45" s="8">
        <v>1060</v>
      </c>
      <c r="O45" s="20"/>
      <c r="AA45" s="3"/>
      <c r="AD45" s="3">
        <v>8.2199999999999995E-2</v>
      </c>
    </row>
    <row r="46" spans="1:30" x14ac:dyDescent="0.35">
      <c r="A46" s="1" t="s">
        <v>103</v>
      </c>
      <c r="B46" s="3">
        <v>1.7999999999999999E-2</v>
      </c>
      <c r="C46" s="3">
        <v>2.8999999999999998E-2</v>
      </c>
      <c r="D46" s="3">
        <v>0.129</v>
      </c>
      <c r="E46" s="8">
        <v>213800</v>
      </c>
      <c r="F46" s="3">
        <v>5.7000000000000002E-2</v>
      </c>
      <c r="G46" s="3">
        <v>2.1000000000000001E-2</v>
      </c>
      <c r="H46" s="8">
        <v>1470</v>
      </c>
      <c r="I46" s="3">
        <f t="shared" si="4"/>
        <v>4.850213980028531E-2</v>
      </c>
      <c r="J46">
        <f t="shared" si="3"/>
        <v>12.120181405895691</v>
      </c>
      <c r="K46" s="16">
        <v>4.3499999999999996</v>
      </c>
      <c r="L46" s="15">
        <v>1.65</v>
      </c>
      <c r="M46" s="11">
        <v>35</v>
      </c>
      <c r="N46" s="8">
        <v>1402</v>
      </c>
      <c r="O46" s="20" t="s">
        <v>88</v>
      </c>
      <c r="AA46" s="3"/>
      <c r="AD46" s="3">
        <v>7.2400000000000006E-2</v>
      </c>
    </row>
    <row r="47" spans="1:30" x14ac:dyDescent="0.35">
      <c r="A47" s="1" t="s">
        <v>30</v>
      </c>
      <c r="B47" s="3">
        <v>1.7000000000000001E-2</v>
      </c>
      <c r="C47" s="3">
        <v>3.2000000000000001E-2</v>
      </c>
      <c r="D47" s="3">
        <v>6.8000000000000005E-2</v>
      </c>
      <c r="E47" s="8">
        <v>178700</v>
      </c>
      <c r="F47" s="3">
        <v>-5.4000000000000006E-2</v>
      </c>
      <c r="G47" s="3">
        <v>-3.5000000000000003E-2</v>
      </c>
      <c r="H47" s="8">
        <v>1465</v>
      </c>
      <c r="I47" s="3">
        <f t="shared" si="4"/>
        <v>8.6795252225519287E-2</v>
      </c>
      <c r="J47">
        <f t="shared" si="3"/>
        <v>10.164960182025029</v>
      </c>
      <c r="K47" s="16">
        <v>5.63</v>
      </c>
      <c r="L47" s="15">
        <v>1.62</v>
      </c>
      <c r="M47" s="11">
        <v>25</v>
      </c>
      <c r="N47" s="8">
        <v>1348</v>
      </c>
      <c r="O47" s="20"/>
      <c r="AA47" s="3"/>
      <c r="AD47" s="3">
        <v>6.6400000000000001E-2</v>
      </c>
    </row>
    <row r="48" spans="1:30" x14ac:dyDescent="0.35">
      <c r="A48" s="1" t="s">
        <v>102</v>
      </c>
      <c r="B48" s="3">
        <v>1.6E-2</v>
      </c>
      <c r="C48" s="3">
        <v>2.8000000000000001E-2</v>
      </c>
      <c r="D48" s="3">
        <v>0.14099999999999999</v>
      </c>
      <c r="E48" s="8">
        <v>177500</v>
      </c>
      <c r="F48" s="3">
        <v>0.08</v>
      </c>
      <c r="G48" s="3">
        <v>4.4000000000000004E-2</v>
      </c>
      <c r="H48" s="8">
        <v>1272</v>
      </c>
      <c r="I48" s="3">
        <f t="shared" si="4"/>
        <v>6.2656641604010022E-2</v>
      </c>
      <c r="J48">
        <f t="shared" si="3"/>
        <v>11.628668763102725</v>
      </c>
      <c r="K48" s="16">
        <v>4.53</v>
      </c>
      <c r="L48" s="15">
        <v>1.54</v>
      </c>
      <c r="M48" s="11">
        <v>35</v>
      </c>
      <c r="N48" s="8">
        <v>1197</v>
      </c>
      <c r="O48" s="20"/>
      <c r="AA48" s="3"/>
      <c r="AD48" s="3">
        <v>6.7900000000000002E-2</v>
      </c>
    </row>
    <row r="49" spans="1:30" x14ac:dyDescent="0.35">
      <c r="A49" s="5" t="s">
        <v>16</v>
      </c>
      <c r="B49" s="7">
        <v>1.6E-2</v>
      </c>
      <c r="C49" s="6">
        <v>3.3000000000000002E-2</v>
      </c>
      <c r="D49" s="7">
        <v>0.06</v>
      </c>
      <c r="E49" s="12">
        <v>226800</v>
      </c>
      <c r="F49" s="6">
        <v>6.0999999999999999E-2</v>
      </c>
      <c r="G49" s="6">
        <v>2.8000000000000001E-2</v>
      </c>
      <c r="H49" s="12">
        <v>1486</v>
      </c>
      <c r="I49" s="3">
        <f t="shared" si="4"/>
        <v>3.0513176144244106E-2</v>
      </c>
      <c r="J49">
        <f t="shared" si="3"/>
        <v>12.71870794078062</v>
      </c>
      <c r="K49" s="23" t="s">
        <v>14</v>
      </c>
      <c r="L49" s="23" t="s">
        <v>14</v>
      </c>
      <c r="M49" s="10" t="s">
        <v>14</v>
      </c>
      <c r="N49" s="12">
        <v>1442</v>
      </c>
      <c r="O49" s="5"/>
      <c r="W49" s="10"/>
      <c r="X49" s="10"/>
      <c r="Y49" s="10"/>
      <c r="AA49" s="7"/>
      <c r="AD49" s="5"/>
    </row>
    <row r="50" spans="1:30" x14ac:dyDescent="0.35">
      <c r="A50" s="1" t="s">
        <v>63</v>
      </c>
      <c r="B50" s="3">
        <v>1.6E-2</v>
      </c>
      <c r="C50" s="3">
        <v>3.3000000000000002E-2</v>
      </c>
      <c r="D50" s="3">
        <v>2.1999999999999999E-2</v>
      </c>
      <c r="E50" s="8">
        <v>127700</v>
      </c>
      <c r="F50" s="3">
        <v>0.06</v>
      </c>
      <c r="G50" s="3">
        <v>2.3E-2</v>
      </c>
      <c r="H50" s="8">
        <v>970</v>
      </c>
      <c r="I50" s="3">
        <f t="shared" si="4"/>
        <v>4.8648648648648651E-2</v>
      </c>
      <c r="J50">
        <f t="shared" si="3"/>
        <v>10.970790378006873</v>
      </c>
      <c r="K50" s="16">
        <v>5.29</v>
      </c>
      <c r="L50" s="15">
        <v>1.73</v>
      </c>
      <c r="M50" s="11">
        <v>65</v>
      </c>
      <c r="N50" s="8">
        <v>925</v>
      </c>
      <c r="O50" s="20"/>
      <c r="AA50" s="3"/>
      <c r="AD50" s="3">
        <v>9.1600000000000001E-2</v>
      </c>
    </row>
    <row r="51" spans="1:30" x14ac:dyDescent="0.35">
      <c r="A51" s="1" t="s">
        <v>55</v>
      </c>
      <c r="B51" s="3">
        <v>1.4999999999999999E-2</v>
      </c>
      <c r="C51" s="3">
        <v>2.7999999999999997E-2</v>
      </c>
      <c r="D51" s="3">
        <v>0.17</v>
      </c>
      <c r="E51" s="8">
        <v>258100</v>
      </c>
      <c r="F51" s="3">
        <v>2.8999999999999998E-2</v>
      </c>
      <c r="G51" s="3">
        <v>3.0000000000000001E-3</v>
      </c>
      <c r="H51" s="8">
        <v>1852</v>
      </c>
      <c r="I51" s="3">
        <f t="shared" si="4"/>
        <v>8.1654872074033748E-3</v>
      </c>
      <c r="J51">
        <f t="shared" si="3"/>
        <v>11.613570914326854</v>
      </c>
      <c r="K51" s="16">
        <v>2.92</v>
      </c>
      <c r="L51" s="15">
        <v>2.2999999999999998</v>
      </c>
      <c r="M51" s="11">
        <v>35</v>
      </c>
      <c r="N51" s="8">
        <v>1837</v>
      </c>
      <c r="O51" s="20" t="s">
        <v>80</v>
      </c>
      <c r="AA51" s="3"/>
    </row>
    <row r="52" spans="1:30" x14ac:dyDescent="0.35">
      <c r="A52" s="1" t="s">
        <v>58</v>
      </c>
      <c r="B52" s="3">
        <v>1.4999999999999999E-2</v>
      </c>
      <c r="C52" s="3">
        <v>3.3000000000000002E-2</v>
      </c>
      <c r="D52" s="3">
        <v>0.155</v>
      </c>
      <c r="E52" s="8">
        <v>227800</v>
      </c>
      <c r="F52" s="3">
        <v>6.4000000000000001E-2</v>
      </c>
      <c r="G52" s="3">
        <v>3.5000000000000003E-2</v>
      </c>
      <c r="H52" s="8">
        <v>1448</v>
      </c>
      <c r="I52" s="3">
        <f t="shared" si="4"/>
        <v>7.8183172002978404E-2</v>
      </c>
      <c r="J52">
        <f t="shared" si="3"/>
        <v>13.110036832412524</v>
      </c>
      <c r="K52" s="16">
        <v>3.39</v>
      </c>
      <c r="L52" s="15">
        <v>2.4700000000000002</v>
      </c>
      <c r="M52" s="11">
        <v>25</v>
      </c>
      <c r="N52" s="8">
        <v>1343</v>
      </c>
      <c r="O52" s="20"/>
      <c r="AA52" s="3"/>
      <c r="AD52" s="19"/>
    </row>
    <row r="53" spans="1:30" x14ac:dyDescent="0.35">
      <c r="A53" s="1" t="s">
        <v>106</v>
      </c>
      <c r="B53" s="3">
        <v>1.4999999999999999E-2</v>
      </c>
      <c r="C53" s="3">
        <v>2.6000000000000002E-2</v>
      </c>
      <c r="D53" s="3">
        <v>8.1000000000000003E-2</v>
      </c>
      <c r="E53" s="8">
        <v>229600</v>
      </c>
      <c r="F53" s="3">
        <v>7.8E-2</v>
      </c>
      <c r="G53" s="3">
        <v>3.1E-2</v>
      </c>
      <c r="H53" s="8">
        <v>1448</v>
      </c>
      <c r="I53" s="3">
        <f t="shared" si="4"/>
        <v>3.7249283667621778E-2</v>
      </c>
      <c r="J53">
        <f t="shared" si="3"/>
        <v>13.213627992633517</v>
      </c>
      <c r="K53" s="16">
        <v>4.87</v>
      </c>
      <c r="L53" s="15">
        <v>1.85</v>
      </c>
      <c r="M53" s="11">
        <v>45</v>
      </c>
      <c r="N53" s="8">
        <v>1396</v>
      </c>
      <c r="O53" s="20"/>
      <c r="AA53" s="3"/>
      <c r="AD53" s="3">
        <v>7.5899999999999995E-2</v>
      </c>
    </row>
    <row r="54" spans="1:30" x14ac:dyDescent="0.35">
      <c r="A54" s="1" t="s">
        <v>11</v>
      </c>
      <c r="B54" s="3">
        <v>1.4E-2</v>
      </c>
      <c r="C54" s="3">
        <v>0.03</v>
      </c>
      <c r="D54" s="3">
        <v>6.7000000000000004E-2</v>
      </c>
      <c r="E54" s="8">
        <v>148900</v>
      </c>
      <c r="F54" s="3">
        <v>8.8000000000000009E-2</v>
      </c>
      <c r="G54" s="3">
        <v>3.9E-2</v>
      </c>
      <c r="H54" s="8">
        <v>1150</v>
      </c>
      <c r="I54" s="3">
        <f t="shared" si="4"/>
        <v>2.954341987466428E-2</v>
      </c>
      <c r="J54">
        <f t="shared" si="3"/>
        <v>10.789855072463768</v>
      </c>
      <c r="K54" s="16">
        <v>4.53</v>
      </c>
      <c r="L54" s="15">
        <v>1.94</v>
      </c>
      <c r="M54" s="11">
        <v>42.5</v>
      </c>
      <c r="N54" s="8">
        <v>1117</v>
      </c>
      <c r="O54" s="20"/>
      <c r="AA54" s="3"/>
      <c r="AD54" s="3">
        <v>7.6999999999999999E-2</v>
      </c>
    </row>
    <row r="55" spans="1:30" x14ac:dyDescent="0.35">
      <c r="A55" s="1" t="s">
        <v>98</v>
      </c>
      <c r="B55" s="3">
        <v>1.3000000000000001E-2</v>
      </c>
      <c r="C55" s="3">
        <v>2.6000000000000002E-2</v>
      </c>
      <c r="D55" s="3">
        <v>0.156</v>
      </c>
      <c r="E55" s="8">
        <v>260900</v>
      </c>
      <c r="F55" s="3">
        <v>-0.03</v>
      </c>
      <c r="G55" s="3">
        <v>-2.8999999999999998E-2</v>
      </c>
      <c r="H55" s="8">
        <v>1527</v>
      </c>
      <c r="I55" s="3">
        <f t="shared" si="4"/>
        <v>9.9352051835853133E-2</v>
      </c>
      <c r="J55">
        <f t="shared" si="3"/>
        <v>14.238157607509278</v>
      </c>
      <c r="K55" s="16">
        <v>5.85</v>
      </c>
      <c r="L55" s="15">
        <v>1.06</v>
      </c>
      <c r="M55" s="11">
        <v>52.5</v>
      </c>
      <c r="N55" s="8">
        <v>1389</v>
      </c>
      <c r="O55" s="20"/>
      <c r="AA55" s="3"/>
    </row>
    <row r="56" spans="1:30" x14ac:dyDescent="0.35">
      <c r="A56" s="1" t="s">
        <v>104</v>
      </c>
      <c r="B56" s="3">
        <v>1.3000000000000001E-2</v>
      </c>
      <c r="C56" s="3">
        <v>2.7E-2</v>
      </c>
      <c r="D56" s="3">
        <v>0.108</v>
      </c>
      <c r="E56" s="8">
        <v>192000</v>
      </c>
      <c r="F56" s="3">
        <v>7.2000000000000008E-2</v>
      </c>
      <c r="G56" s="3">
        <v>3.7999999999999999E-2</v>
      </c>
      <c r="H56" s="8">
        <v>1403</v>
      </c>
      <c r="I56" s="3">
        <f t="shared" si="4"/>
        <v>3.466076696165192E-2</v>
      </c>
      <c r="J56">
        <f t="shared" si="3"/>
        <v>11.404133998574483</v>
      </c>
      <c r="K56" s="16">
        <v>4.4400000000000004</v>
      </c>
      <c r="L56" s="15">
        <v>1.53</v>
      </c>
      <c r="M56" s="11">
        <v>30</v>
      </c>
      <c r="N56" s="8">
        <v>1356</v>
      </c>
      <c r="O56" s="20"/>
      <c r="AA56" s="3"/>
      <c r="AD56" s="3">
        <v>7.6799999999999993E-2</v>
      </c>
    </row>
    <row r="57" spans="1:30" x14ac:dyDescent="0.35">
      <c r="A57" s="1" t="s">
        <v>69</v>
      </c>
      <c r="B57" s="3">
        <v>1.2E-2</v>
      </c>
      <c r="C57" s="3">
        <v>3.1E-2</v>
      </c>
      <c r="D57" s="3">
        <v>0.20499999999999999</v>
      </c>
      <c r="E57" s="8">
        <v>275400</v>
      </c>
      <c r="F57" s="3">
        <v>6.3E-2</v>
      </c>
      <c r="G57" s="3">
        <v>3.5999999999999997E-2</v>
      </c>
      <c r="H57" s="8">
        <v>1473</v>
      </c>
      <c r="I57" s="3">
        <v>2.8000000000000001E-2</v>
      </c>
      <c r="J57">
        <f t="shared" si="3"/>
        <v>15.580448065173115</v>
      </c>
      <c r="K57" s="22">
        <v>2.61</v>
      </c>
      <c r="L57" s="22">
        <v>1.29</v>
      </c>
      <c r="M57" s="11">
        <v>25</v>
      </c>
      <c r="N57" s="8"/>
      <c r="O57" s="20"/>
      <c r="AA57" s="3"/>
      <c r="AD57" s="19" t="s">
        <v>14</v>
      </c>
    </row>
    <row r="58" spans="1:30" x14ac:dyDescent="0.35">
      <c r="A58" s="20" t="s">
        <v>65</v>
      </c>
      <c r="B58" s="3">
        <v>1.2E-2</v>
      </c>
      <c r="C58" s="3">
        <v>2.9000000000000001E-2</v>
      </c>
      <c r="D58" s="3">
        <v>8.8999999999999996E-2</v>
      </c>
      <c r="E58" s="8">
        <v>175600</v>
      </c>
      <c r="F58" s="3">
        <v>7.2000000000000008E-2</v>
      </c>
      <c r="G58" s="3">
        <v>3.7999999999999999E-2</v>
      </c>
      <c r="H58" s="8">
        <v>1350</v>
      </c>
      <c r="I58" s="3">
        <f>(H58-N58)/N58</f>
        <v>3.2899770466717673E-2</v>
      </c>
      <c r="J58">
        <f t="shared" si="3"/>
        <v>10.839506172839506</v>
      </c>
      <c r="K58" s="21">
        <v>3.77</v>
      </c>
      <c r="L58" s="24">
        <v>0.82</v>
      </c>
      <c r="M58" s="11">
        <v>62.5</v>
      </c>
      <c r="N58" s="8">
        <v>1307</v>
      </c>
      <c r="O58" s="20"/>
      <c r="AA58" s="3"/>
      <c r="AD58" s="3">
        <v>7.5999999999999998E-2</v>
      </c>
    </row>
    <row r="59" spans="1:30" x14ac:dyDescent="0.35">
      <c r="A59" s="1" t="s">
        <v>108</v>
      </c>
      <c r="B59" s="3">
        <v>1.2E-2</v>
      </c>
      <c r="C59" s="3">
        <v>3.4000000000000002E-2</v>
      </c>
      <c r="D59" s="3">
        <v>4.8000000000000001E-2</v>
      </c>
      <c r="E59" s="8">
        <v>146400</v>
      </c>
      <c r="F59" s="3">
        <v>7.2999999999999995E-2</v>
      </c>
      <c r="G59" s="3">
        <v>4.8000000000000001E-2</v>
      </c>
      <c r="H59" s="8">
        <v>1129</v>
      </c>
      <c r="I59" s="3">
        <f>(H59-N59)/N59</f>
        <v>8.0382775119617222E-2</v>
      </c>
      <c r="J59">
        <f t="shared" si="3"/>
        <v>10.806023029229406</v>
      </c>
      <c r="K59" s="16">
        <v>7.62</v>
      </c>
      <c r="L59" s="15">
        <v>2.16</v>
      </c>
      <c r="M59" s="11">
        <v>25</v>
      </c>
      <c r="N59" s="8">
        <v>1045</v>
      </c>
      <c r="O59" s="20"/>
      <c r="AA59" s="3"/>
      <c r="AD59" s="3">
        <v>8.1100000000000005E-2</v>
      </c>
    </row>
    <row r="60" spans="1:30" x14ac:dyDescent="0.35">
      <c r="A60" s="19" t="s">
        <v>22</v>
      </c>
      <c r="B60" s="3">
        <v>1.2E-2</v>
      </c>
      <c r="C60" s="3">
        <v>3.4000000000000002E-2</v>
      </c>
      <c r="D60" s="3">
        <v>3.4000000000000002E-2</v>
      </c>
      <c r="E60" s="8">
        <v>267800</v>
      </c>
      <c r="F60" s="3">
        <v>1.9E-2</v>
      </c>
      <c r="G60" s="3">
        <v>1E-3</v>
      </c>
      <c r="H60" s="8">
        <v>1760</v>
      </c>
      <c r="I60" s="3">
        <f>(H60-N60)/N60</f>
        <v>1.1494252873563218E-2</v>
      </c>
      <c r="J60">
        <f t="shared" si="3"/>
        <v>12.679924242424242</v>
      </c>
      <c r="K60" s="15">
        <v>5.22</v>
      </c>
      <c r="L60" s="15">
        <v>3.39</v>
      </c>
      <c r="M60" s="11">
        <v>42.5</v>
      </c>
      <c r="N60" s="8">
        <v>1740</v>
      </c>
      <c r="O60" s="19" t="s">
        <v>92</v>
      </c>
      <c r="AA60" s="3"/>
      <c r="AD60" s="3">
        <v>6.8900000000000003E-2</v>
      </c>
    </row>
    <row r="61" spans="1:30" x14ac:dyDescent="0.35">
      <c r="A61" s="1" t="s">
        <v>52</v>
      </c>
      <c r="B61" s="3">
        <v>1.1000000000000001E-2</v>
      </c>
      <c r="C61" s="3">
        <v>0.02</v>
      </c>
      <c r="D61" s="3">
        <v>0.186</v>
      </c>
      <c r="E61" s="8">
        <v>183200</v>
      </c>
      <c r="F61" s="3">
        <v>7.8E-2</v>
      </c>
      <c r="G61" s="3">
        <v>4.7E-2</v>
      </c>
      <c r="H61" s="8">
        <v>1196</v>
      </c>
      <c r="I61" s="3">
        <f>(H61-N61)/N61</f>
        <v>1.0135135135135136E-2</v>
      </c>
      <c r="J61">
        <f t="shared" si="3"/>
        <v>12.764771460423635</v>
      </c>
      <c r="K61" s="16">
        <v>3.29</v>
      </c>
      <c r="L61" s="15">
        <v>1.82</v>
      </c>
      <c r="M61" s="11" t="s">
        <v>66</v>
      </c>
      <c r="N61" s="8">
        <v>1184</v>
      </c>
      <c r="O61" s="20" t="s">
        <v>77</v>
      </c>
      <c r="AA61" s="3"/>
    </row>
    <row r="62" spans="1:30" x14ac:dyDescent="0.35">
      <c r="A62" s="1" t="s">
        <v>60</v>
      </c>
      <c r="B62" s="3">
        <v>1.1000000000000001E-2</v>
      </c>
      <c r="C62" s="3">
        <v>2.7000000000000003E-2</v>
      </c>
      <c r="D62" s="3">
        <v>0.153</v>
      </c>
      <c r="E62" s="8">
        <v>407900</v>
      </c>
      <c r="F62" s="3">
        <v>3.3000000000000002E-2</v>
      </c>
      <c r="G62" s="3">
        <v>1.3999999999999999E-2</v>
      </c>
      <c r="H62" s="8">
        <v>2126</v>
      </c>
      <c r="I62" s="3">
        <f>(H62-N62)/N62</f>
        <v>2.9539951573849879E-2</v>
      </c>
      <c r="J62">
        <f t="shared" si="3"/>
        <v>15.988554405769834</v>
      </c>
      <c r="K62" s="16">
        <v>3.34</v>
      </c>
      <c r="L62" s="15">
        <v>2.2200000000000002</v>
      </c>
      <c r="M62" s="11">
        <v>32.5</v>
      </c>
      <c r="N62" s="8">
        <v>2065</v>
      </c>
      <c r="O62" s="20" t="s">
        <v>100</v>
      </c>
      <c r="AA62" s="3"/>
    </row>
    <row r="63" spans="1:30" x14ac:dyDescent="0.35">
      <c r="A63" s="1" t="s">
        <v>0</v>
      </c>
      <c r="B63" s="4">
        <v>0.01</v>
      </c>
      <c r="C63" s="3">
        <v>2.8000000000000001E-2</v>
      </c>
      <c r="D63" s="3">
        <v>8.5000000000000006E-2</v>
      </c>
      <c r="E63" s="8">
        <v>166800</v>
      </c>
      <c r="F63" s="3">
        <v>0.115</v>
      </c>
      <c r="G63" s="3">
        <v>5.9000000000000004E-2</v>
      </c>
      <c r="H63" s="8">
        <v>1238</v>
      </c>
      <c r="I63" s="3">
        <v>3.2300000000000002E-2</v>
      </c>
      <c r="J63">
        <f t="shared" si="3"/>
        <v>11.227786752827141</v>
      </c>
      <c r="K63" s="16">
        <v>4.57</v>
      </c>
      <c r="L63" s="15">
        <v>2.04</v>
      </c>
      <c r="M63" s="11">
        <v>35</v>
      </c>
      <c r="N63" s="19"/>
      <c r="O63" s="20"/>
      <c r="AA63" s="4"/>
      <c r="AD63" s="3">
        <v>7.6399999999999996E-2</v>
      </c>
    </row>
    <row r="64" spans="1:30" x14ac:dyDescent="0.35">
      <c r="A64" s="20" t="s">
        <v>1</v>
      </c>
      <c r="B64" s="3">
        <v>8.0000000000000002E-3</v>
      </c>
      <c r="C64" s="3">
        <v>2.7999999999999997E-2</v>
      </c>
      <c r="D64" s="3">
        <v>8.5000000000000006E-2</v>
      </c>
      <c r="E64" s="8">
        <v>134000</v>
      </c>
      <c r="F64" s="3">
        <v>4.8000000000000001E-2</v>
      </c>
      <c r="G64" s="3">
        <v>2.5000000000000001E-2</v>
      </c>
      <c r="H64" s="8">
        <v>1153</v>
      </c>
      <c r="I64" s="3">
        <f>(H64-N64)/N64</f>
        <v>4.1553748870822041E-2</v>
      </c>
      <c r="J64">
        <f t="shared" si="3"/>
        <v>9.6848800231280716</v>
      </c>
      <c r="K64" s="16">
        <v>7.36</v>
      </c>
      <c r="L64" s="15">
        <v>1.96</v>
      </c>
      <c r="M64" s="11">
        <v>42.5</v>
      </c>
      <c r="N64" s="8">
        <v>1107</v>
      </c>
      <c r="O64" s="20"/>
      <c r="AA64" s="3"/>
      <c r="AD64" s="3">
        <v>7.0300000000000001E-2</v>
      </c>
    </row>
    <row r="65" spans="1:30" x14ac:dyDescent="0.35">
      <c r="A65" s="1" t="s">
        <v>105</v>
      </c>
      <c r="B65" s="3">
        <v>8.0000000000000002E-3</v>
      </c>
      <c r="C65" s="3">
        <v>2.5000000000000001E-2</v>
      </c>
      <c r="D65" s="3">
        <v>8.1000000000000003E-2</v>
      </c>
      <c r="E65" s="8">
        <v>194100</v>
      </c>
      <c r="F65" s="3">
        <v>8.5000000000000006E-2</v>
      </c>
      <c r="G65" s="3">
        <v>4.9000000000000002E-2</v>
      </c>
      <c r="H65" s="8">
        <v>1379</v>
      </c>
      <c r="I65" s="3">
        <f>(H65-N65)/N65</f>
        <v>2.148148148148148E-2</v>
      </c>
      <c r="J65">
        <f t="shared" si="3"/>
        <v>11.729514140681653</v>
      </c>
      <c r="K65" s="16">
        <v>6.31</v>
      </c>
      <c r="L65" s="15">
        <v>0.98</v>
      </c>
      <c r="M65" s="11">
        <v>50</v>
      </c>
      <c r="N65" s="8">
        <v>1350</v>
      </c>
      <c r="O65" s="20" t="s">
        <v>90</v>
      </c>
      <c r="AA65" s="3"/>
      <c r="AD65" s="3">
        <v>6.3100000000000003E-2</v>
      </c>
    </row>
    <row r="66" spans="1:30" x14ac:dyDescent="0.35">
      <c r="A66" s="1" t="s">
        <v>15</v>
      </c>
      <c r="B66" s="3">
        <v>8.0000000000000002E-3</v>
      </c>
      <c r="C66" s="3">
        <v>2.7E-2</v>
      </c>
      <c r="D66" s="3">
        <v>1.3000000000000001E-2</v>
      </c>
      <c r="E66" s="8">
        <v>232300</v>
      </c>
      <c r="F66" s="3">
        <v>6.3E-2</v>
      </c>
      <c r="G66" s="3">
        <v>3.4000000000000002E-2</v>
      </c>
      <c r="H66" s="8">
        <v>1456</v>
      </c>
      <c r="I66" s="3">
        <f>(H66-N66)/N66</f>
        <v>3.4458993797381117E-3</v>
      </c>
      <c r="J66">
        <f t="shared" si="3"/>
        <v>13.295558608058608</v>
      </c>
      <c r="K66" s="15">
        <v>6.72</v>
      </c>
      <c r="L66" s="15">
        <v>2.2000000000000002</v>
      </c>
      <c r="M66" s="11">
        <v>55</v>
      </c>
      <c r="N66" s="8">
        <v>1451</v>
      </c>
      <c r="O66" s="20" t="s">
        <v>93</v>
      </c>
      <c r="AA66" s="3"/>
      <c r="AD66" s="3">
        <v>7.0699999999999999E-2</v>
      </c>
    </row>
    <row r="67" spans="1:30" x14ac:dyDescent="0.35">
      <c r="A67" s="1" t="s">
        <v>29</v>
      </c>
      <c r="B67" s="3">
        <v>5.0000000000000001E-3</v>
      </c>
      <c r="C67" s="3">
        <v>2.5000000000000001E-2</v>
      </c>
      <c r="D67" s="3">
        <v>0.17199999999999999</v>
      </c>
      <c r="E67" s="8">
        <v>224000</v>
      </c>
      <c r="F67" s="3">
        <v>-3.0000000000000001E-3</v>
      </c>
      <c r="G67" s="3">
        <v>-5.0000000000000001E-3</v>
      </c>
      <c r="H67" s="8">
        <v>1419</v>
      </c>
      <c r="I67" s="3">
        <f>(H67-N67)/N67</f>
        <v>2.9006526468455404E-2</v>
      </c>
      <c r="J67">
        <f t="shared" si="3"/>
        <v>13.15480385247827</v>
      </c>
      <c r="K67" s="16">
        <v>6.25</v>
      </c>
      <c r="L67" s="15">
        <v>2.04</v>
      </c>
      <c r="M67" s="11">
        <v>52.5</v>
      </c>
      <c r="N67" s="8">
        <v>1379</v>
      </c>
      <c r="O67" s="20"/>
      <c r="AA67" s="3"/>
      <c r="AD67" s="19" t="s">
        <v>14</v>
      </c>
    </row>
    <row r="68" spans="1:30" x14ac:dyDescent="0.35">
      <c r="A68" s="1" t="s">
        <v>31</v>
      </c>
      <c r="B68" s="3">
        <v>-7.0000000000000001E-3</v>
      </c>
      <c r="C68" s="3">
        <v>2.7E-2</v>
      </c>
      <c r="D68" s="4">
        <v>7.0000000000000007E-2</v>
      </c>
      <c r="E68" s="8">
        <v>176800</v>
      </c>
      <c r="F68" s="3">
        <v>6.2E-2</v>
      </c>
      <c r="G68" s="3">
        <v>2.4E-2</v>
      </c>
      <c r="H68" s="8">
        <v>1261</v>
      </c>
      <c r="I68" s="3">
        <f>(H68-N68)/N68</f>
        <v>9.6076861489191347E-3</v>
      </c>
      <c r="J68">
        <f t="shared" si="3"/>
        <v>11.683848797250858</v>
      </c>
      <c r="K68" s="16">
        <v>5.91</v>
      </c>
      <c r="L68" s="15">
        <v>0.11</v>
      </c>
      <c r="M68" s="11">
        <v>42.5</v>
      </c>
      <c r="N68" s="8">
        <v>1249</v>
      </c>
      <c r="O68" s="20" t="s">
        <v>107</v>
      </c>
      <c r="AA68" s="3"/>
      <c r="AD68" s="3">
        <v>7.6799999999999993E-2</v>
      </c>
    </row>
    <row r="76" spans="1:30" x14ac:dyDescent="0.35">
      <c r="A76" s="1"/>
      <c r="D76" s="3"/>
      <c r="K76" s="18"/>
      <c r="L76" s="18"/>
      <c r="O76" s="20"/>
    </row>
  </sheetData>
  <sortState xmlns:xlrd2="http://schemas.microsoft.com/office/spreadsheetml/2017/richdata2" ref="A2:AD68">
    <sortCondition descending="1" ref="U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Job Growth Rate</vt:lpstr>
      <vt:lpstr>2. Population Growth</vt:lpstr>
      <vt:lpstr>3. Affordability</vt:lpstr>
      <vt:lpstr>4. GRM</vt:lpstr>
      <vt:lpstr>5. Cap Rate</vt:lpstr>
      <vt:lpstr>6. Rent Growth</vt:lpstr>
      <vt:lpstr>7. SparkRental Picks</vt:lpstr>
      <vt:lpstr>8. Airbnb Cap Rate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Brian Davis</cp:lastModifiedBy>
  <dcterms:created xsi:type="dcterms:W3CDTF">2019-06-19T13:15:42Z</dcterms:created>
  <dcterms:modified xsi:type="dcterms:W3CDTF">2019-08-22T19:01:06Z</dcterms:modified>
</cp:coreProperties>
</file>